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et007\Desktop\"/>
    </mc:Choice>
  </mc:AlternateContent>
  <workbookProtection workbookAlgorithmName="SHA-512" workbookHashValue="M5dOaqLmm9pUZ7GuAES+5XPKMCBfgsxpaS3GUpDooCa6v8cvrksnCprK99EIW/ROkqE7DXt2Ln3Btc2O9511Kw==" workbookSaltValue="21HFA2ZFMiE0Emh+5NLK5A==" workbookSpinCount="100000" lockStructure="1"/>
  <bookViews>
    <workbookView xWindow="0" yWindow="0" windowWidth="18840" windowHeight="1036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AT10" i="4"/>
  <c r="AL10" i="4"/>
  <c r="AD10" i="4"/>
  <c r="B10"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<sst xmlns="http://schemas.openxmlformats.org/spreadsheetml/2006/main" count="245" uniqueCount="126">
  <si>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</si>
  <si>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</si>
  <si>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</si>
  <si>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</si>
  <si>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</si>
  <si>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</si>
  <si>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</si>
  <si>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</si>
  <si>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</si>
  <si>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</si>
  <si>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</si>
  <si>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</si>
  <si>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</si>
  <si>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</si>
  <si>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</si>
  <si>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</si>
  <si>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</si>
  <si>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</si>
  <si>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</si>
  <si>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</si>
  <si>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</si>
  <si>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</si>
  <si>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</si>
  <si>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</si>
  <si>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</si>
  <si>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</si>
  <si>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</si>
  <si>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</si>
  <si>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</si>
  <si>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</si>
  <si>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</si>
  <si>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</si>
  <si>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</si>
  <si>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</si>
  <si>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</si>
  <si>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</si>
  <si>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</si>
  <si>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</si>
  <si>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</si>
  <si>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</si>
  <si>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</si>
  <si>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</si>
  <si>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</si>
  <si>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</si>
  <si>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</si>
  <si>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</si>
  <si>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</si>
  <si>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</si>
  <si>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</si>
  <si>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</si>
  <si>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</si>
  <si>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</si>
  <si>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</si>
  <si>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</si>
  <si>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</si>
  <si>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</si>
  <si>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</si>
  <si>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</si>
  <si>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</si>
  <si>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</si>
  <si>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</si>
  <si>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</si>
  <si>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</si>
  <si>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</si>
  <si>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</si>
  <si>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</si>
  <si>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</si>
  <si>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</si>
  <si>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</si>
  <si>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</si>
  <si>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</si>
  <si>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</si>
  <si>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</si>
  <si>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</si>
  <si>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</si>
  <si>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</si>
  <si>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</si>
  <si>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</si>
  <si>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</si>
  <si>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</si>
  <si>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</si>
  <si>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</si>
  <si>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</si>
  <si>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</si>
  <si>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</si>
  <si>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</si>
  <si>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</si>
  <si>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</si>
  <si>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</si>
  <si>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</si>
  <si>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</si>
  <si>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</si>
  <si>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</si>
  <si>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</si>
  <si>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</si>
  <si>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</si>
  <si>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</si>
  <si>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</si>
  <si>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</si>
  <si>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</si>
  <si>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</si>
  <si>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</si>
  <si>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</si>
  <si>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</si>
  <si>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</si>
  <si>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</si>
  <si>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</si>
  <si>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</si>
  <si>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</si>
  <si>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</si>
  <si>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井川町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</si>
  <si>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</si>
  <si>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</si>
  <si>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</si>
  <si>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</si>
  <si>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</si>
  <si>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</si>
  <si>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</si>
  <si>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</si>
  <si>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</si>
  <si>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</si>
  <si>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</si>
  <si>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</si>
  <si>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
　使用料収入や一般会計からの繰入金等の総収益で、総費用に地方債償還金を加えた費用をどの程度賄えているかを表す指標である。平成29年度は前年比約12%の増となっているが、直近5カ年の数値はほぼ横ばいであり、厳しい経営状況にあるといえる。今後も使用料未収金の収納対策に取り組み、収益の向上を図る。
【企業債残高対策事業規模比率】
　使用料収入に対する企業債残高の割合であり、企業債残高の規模を表す指標である。当町では、近年減少傾向かつ類似団体の平均値よりも低い数値となっているが、今後は、管渠の老朽化に伴う更新が順次発生すると予想され、その財源として企業債を発行することで、数値が上昇すると考えられる。そのため、引き続き経営の合理化と経費削減に努め、計画的に企業債を発行していく必要がある。
【経費回収率】
　使用料で回収すべき経費を、どの程度使用料で賄えているかを表した指標であり、使用料水準等を評価できる。平成29年度は100%であった。今後も100%以上を維持するよう、収納対策に取り組む。
【水洗化率】
　現在処理区域内人口のうち、実際に水洗便所を設置して汚水処理している人口の割合を表した指標である。当町は90%を越えており、類似団体と比較すると高い数値であるが、使用料収入の増加や水質保全の観点から、100%となることが望ましい。今後とも、水洗化工事に対する補助の周知を徹底するなどして、水洗か率の向上を図る。</t>
    <rPh sb="1" eb="4">
      <t>シュウエキテキ</t>
    </rPh>
    <rPh sb="4" eb="6">
      <t>シュウシ</t>
    </rPh>
    <rPh sb="6" eb="8">
      <t>ヒリツ</t>
    </rPh>
    <rPh sb="11" eb="14">
      <t>シヨウリョウ</t>
    </rPh>
    <rPh sb="14" eb="16">
      <t>シュウニュウ</t>
    </rPh>
    <rPh sb="17" eb="19">
      <t>イッパン</t>
    </rPh>
    <rPh sb="19" eb="21">
      <t>カイケイ</t>
    </rPh>
    <rPh sb="24" eb="27">
      <t>クリイレキン</t>
    </rPh>
    <rPh sb="27" eb="28">
      <t>トウ</t>
    </rPh>
    <rPh sb="29" eb="30">
      <t>ソウ</t>
    </rPh>
    <rPh sb="30" eb="32">
      <t>シュウエキ</t>
    </rPh>
    <rPh sb="34" eb="37">
      <t>ソウヒヨウ</t>
    </rPh>
    <rPh sb="38" eb="41">
      <t>チホウサイ</t>
    </rPh>
    <rPh sb="41" eb="44">
      <t>ショウカンキン</t>
    </rPh>
    <rPh sb="45" eb="46">
      <t>クワ</t>
    </rPh>
    <rPh sb="48" eb="50">
      <t>ヒヨウ</t>
    </rPh>
    <rPh sb="53" eb="55">
      <t>テイド</t>
    </rPh>
    <rPh sb="55" eb="56">
      <t>マカナ</t>
    </rPh>
    <rPh sb="62" eb="63">
      <t>アラワ</t>
    </rPh>
    <rPh sb="64" eb="66">
      <t>シヒョウ</t>
    </rPh>
    <rPh sb="70" eb="72">
      <t>ヘイセイ</t>
    </rPh>
    <rPh sb="74" eb="76">
      <t>ネンド</t>
    </rPh>
    <rPh sb="77" eb="80">
      <t>ゼンネンヒ</t>
    </rPh>
    <rPh sb="80" eb="81">
      <t>ヤク</t>
    </rPh>
    <rPh sb="85" eb="86">
      <t>ゾウ</t>
    </rPh>
    <rPh sb="94" eb="96">
      <t>チョッキン</t>
    </rPh>
    <rPh sb="98" eb="99">
      <t>ネン</t>
    </rPh>
    <rPh sb="100" eb="102">
      <t>スウチ</t>
    </rPh>
    <rPh sb="105" eb="106">
      <t>ヨコ</t>
    </rPh>
    <rPh sb="112" eb="113">
      <t>キビ</t>
    </rPh>
    <rPh sb="115" eb="117">
      <t>ケイエイ</t>
    </rPh>
    <rPh sb="117" eb="119">
      <t>ジョウキョウ</t>
    </rPh>
    <rPh sb="127" eb="129">
      <t>コンゴ</t>
    </rPh>
    <rPh sb="130" eb="133">
      <t>シヨウリョウ</t>
    </rPh>
    <rPh sb="133" eb="136">
      <t>ミシュウキン</t>
    </rPh>
    <rPh sb="159" eb="162">
      <t>キギョウサイ</t>
    </rPh>
    <rPh sb="162" eb="164">
      <t>ザンダカ</t>
    </rPh>
    <rPh sb="164" eb="166">
      <t>タイサク</t>
    </rPh>
    <rPh sb="166" eb="168">
      <t>ジギョウ</t>
    </rPh>
    <rPh sb="168" eb="170">
      <t>キボ</t>
    </rPh>
    <rPh sb="170" eb="172">
      <t>ヒリツ</t>
    </rPh>
    <rPh sb="175" eb="178">
      <t>シヨウリョウ</t>
    </rPh>
    <rPh sb="178" eb="180">
      <t>シュウニュウ</t>
    </rPh>
    <rPh sb="181" eb="182">
      <t>タイ</t>
    </rPh>
    <rPh sb="184" eb="186">
      <t>キギョウ</t>
    </rPh>
    <rPh sb="186" eb="187">
      <t>サイ</t>
    </rPh>
    <rPh sb="187" eb="189">
      <t>ザンダカ</t>
    </rPh>
    <rPh sb="190" eb="192">
      <t>ワリアイ</t>
    </rPh>
    <rPh sb="196" eb="199">
      <t>キギョウサイ</t>
    </rPh>
    <rPh sb="199" eb="201">
      <t>ザンダカ</t>
    </rPh>
    <rPh sb="202" eb="204">
      <t>キボ</t>
    </rPh>
    <rPh sb="205" eb="206">
      <t>アラワ</t>
    </rPh>
    <rPh sb="207" eb="209">
      <t>シヒョウ</t>
    </rPh>
    <rPh sb="213" eb="215">
      <t>トウチョウ</t>
    </rPh>
    <rPh sb="218" eb="220">
      <t>キンネン</t>
    </rPh>
    <rPh sb="220" eb="222">
      <t>ゲンショウ</t>
    </rPh>
    <rPh sb="222" eb="224">
      <t>ケイコウ</t>
    </rPh>
    <rPh sb="226" eb="228">
      <t>ルイジ</t>
    </rPh>
    <rPh sb="228" eb="230">
      <t>ダンタイ</t>
    </rPh>
    <rPh sb="231" eb="234">
      <t>ヘイキンチ</t>
    </rPh>
    <rPh sb="237" eb="238">
      <t>ヒク</t>
    </rPh>
    <rPh sb="239" eb="241">
      <t>スウチ</t>
    </rPh>
    <rPh sb="249" eb="251">
      <t>コンゴ</t>
    </rPh>
    <rPh sb="253" eb="255">
      <t>カンキョ</t>
    </rPh>
    <rPh sb="256" eb="259">
      <t>ロウキュウカ</t>
    </rPh>
    <rPh sb="260" eb="261">
      <t>トモナ</t>
    </rPh>
    <rPh sb="262" eb="264">
      <t>コウシン</t>
    </rPh>
    <rPh sb="265" eb="267">
      <t>ジュンジ</t>
    </rPh>
    <rPh sb="267" eb="269">
      <t>ハッセイ</t>
    </rPh>
    <rPh sb="272" eb="274">
      <t>ヨソウ</t>
    </rPh>
    <rPh sb="279" eb="281">
      <t>ザイゲン</t>
    </rPh>
    <rPh sb="284" eb="287">
      <t>キギョウサイ</t>
    </rPh>
    <rPh sb="431" eb="433">
      <t>コンゴ</t>
    </rPh>
    <rPh sb="438" eb="440">
      <t>イジョウ</t>
    </rPh>
    <rPh sb="441" eb="443">
      <t>イジ</t>
    </rPh>
    <rPh sb="448" eb="450">
      <t>シュウノウ</t>
    </rPh>
    <rPh sb="450" eb="452">
      <t>タイサク</t>
    </rPh>
    <rPh sb="453" eb="454">
      <t>ト</t>
    </rPh>
    <rPh sb="455" eb="456">
      <t>ク</t>
    </rPh>
    <rPh sb="468" eb="470">
      <t>ゲンザイ</t>
    </rPh>
    <rPh sb="470" eb="472">
      <t>ショリ</t>
    </rPh>
    <rPh sb="472" eb="475">
      <t>クイキナイ</t>
    </rPh>
    <rPh sb="475" eb="477">
      <t>ジンコウ</t>
    </rPh>
    <rPh sb="481" eb="483">
      <t>ジッサイ</t>
    </rPh>
    <rPh sb="484" eb="486">
      <t>スイセン</t>
    </rPh>
    <rPh sb="486" eb="488">
      <t>ベンジョ</t>
    </rPh>
    <rPh sb="489" eb="491">
      <t>セッチ</t>
    </rPh>
    <rPh sb="493" eb="495">
      <t>オスイ</t>
    </rPh>
    <rPh sb="495" eb="497">
      <t>ショリ</t>
    </rPh>
    <rPh sb="501" eb="503">
      <t>ジンコウ</t>
    </rPh>
    <rPh sb="504" eb="506">
      <t>ワリアイ</t>
    </rPh>
    <rPh sb="507" eb="508">
      <t>アラワ</t>
    </rPh>
    <rPh sb="510" eb="512">
      <t>シヒョウ</t>
    </rPh>
    <rPh sb="516" eb="518">
      <t>トウチョウ</t>
    </rPh>
    <rPh sb="523" eb="524">
      <t>コ</t>
    </rPh>
    <rPh sb="529" eb="531">
      <t>ルイジ</t>
    </rPh>
    <rPh sb="531" eb="533">
      <t>ダンタイ</t>
    </rPh>
    <rPh sb="534" eb="536">
      <t>ヒカク</t>
    </rPh>
    <rPh sb="539" eb="540">
      <t>タカ</t>
    </rPh>
    <rPh sb="541" eb="543">
      <t>スウチ</t>
    </rPh>
    <rPh sb="548" eb="551">
      <t>シヨウリョウ</t>
    </rPh>
    <rPh sb="551" eb="553">
      <t>シュウニュウ</t>
    </rPh>
    <rPh sb="554" eb="556">
      <t>ゾウカ</t>
    </rPh>
    <rPh sb="557" eb="559">
      <t>スイシツ</t>
    </rPh>
    <rPh sb="559" eb="561">
      <t>ホゼン</t>
    </rPh>
    <rPh sb="562" eb="564">
      <t>カンテン</t>
    </rPh>
    <rPh sb="577" eb="578">
      <t>ノゾ</t>
    </rPh>
    <rPh sb="582" eb="584">
      <t>コンゴ</t>
    </rPh>
    <rPh sb="587" eb="589">
      <t>スイセン</t>
    </rPh>
    <rPh sb="589" eb="590">
      <t>カ</t>
    </rPh>
    <rPh sb="590" eb="592">
      <t>コウジ</t>
    </rPh>
    <rPh sb="593" eb="594">
      <t>タイ</t>
    </rPh>
    <rPh sb="596" eb="598">
      <t>ホジョ</t>
    </rPh>
    <rPh sb="599" eb="601">
      <t>シュウチ</t>
    </rPh>
    <rPh sb="602" eb="604">
      <t>テッテイ</t>
    </rPh>
    <rPh sb="611" eb="613">
      <t>スイセン</t>
    </rPh>
    <rPh sb="614" eb="615">
      <t>リツ</t>
    </rPh>
    <rPh sb="616" eb="618">
      <t>コウジョウ</t>
    </rPh>
    <rPh sb="619" eb="620">
      <t>ハカ</t>
    </rPh>
    <phoneticPr fontId="4"/>
  </si>
  <si>
    <t>【管渠改善率】
　当該年度に更新した管渠延長の割合を表した指標で、管渠の更新ペースや状況を把握できる。数値が2%の場合、すべての管路を更新するのに50年かかる更新ペースとなる。当町は管渠の更新を実施していないため、数値は0となっている。今後は管渠の老朽化に伴い更新が順次発生していくため、数値の上昇が考えられる。更新にかかる費用の財源として、企業債を発光することが考えられるため、経営を急激に圧迫することがないように、計画的な更新に努める。</t>
    <rPh sb="1" eb="3">
      <t>カンキョ</t>
    </rPh>
    <rPh sb="3" eb="5">
      <t>カイゼン</t>
    </rPh>
    <rPh sb="5" eb="6">
      <t>リツ</t>
    </rPh>
    <rPh sb="9" eb="11">
      <t>トウガイ</t>
    </rPh>
    <rPh sb="11" eb="13">
      <t>ネンド</t>
    </rPh>
    <rPh sb="14" eb="16">
      <t>コウシン</t>
    </rPh>
    <rPh sb="18" eb="20">
      <t>カンキョ</t>
    </rPh>
    <rPh sb="20" eb="22">
      <t>エンチョウ</t>
    </rPh>
    <rPh sb="23" eb="25">
      <t>ワリアイ</t>
    </rPh>
    <rPh sb="26" eb="27">
      <t>アラワ</t>
    </rPh>
    <rPh sb="29" eb="31">
      <t>シヒョウ</t>
    </rPh>
    <rPh sb="33" eb="35">
      <t>カンキョ</t>
    </rPh>
    <rPh sb="36" eb="38">
      <t>コウシン</t>
    </rPh>
    <rPh sb="42" eb="44">
      <t>ジョウキョウ</t>
    </rPh>
    <rPh sb="45" eb="47">
      <t>ハアク</t>
    </rPh>
    <rPh sb="51" eb="53">
      <t>スウチ</t>
    </rPh>
    <rPh sb="57" eb="59">
      <t>バアイ</t>
    </rPh>
    <rPh sb="64" eb="66">
      <t>カンロ</t>
    </rPh>
    <rPh sb="67" eb="69">
      <t>コウシン</t>
    </rPh>
    <rPh sb="75" eb="76">
      <t>ネン</t>
    </rPh>
    <rPh sb="79" eb="81">
      <t>コウシン</t>
    </rPh>
    <rPh sb="88" eb="90">
      <t>トウチョウ</t>
    </rPh>
    <rPh sb="91" eb="93">
      <t>カンキョ</t>
    </rPh>
    <rPh sb="94" eb="96">
      <t>コウシン</t>
    </rPh>
    <rPh sb="97" eb="99">
      <t>ジッシ</t>
    </rPh>
    <rPh sb="107" eb="109">
      <t>スウチ</t>
    </rPh>
    <rPh sb="118" eb="120">
      <t>コンゴ</t>
    </rPh>
    <rPh sb="121" eb="123">
      <t>カンキョ</t>
    </rPh>
    <rPh sb="124" eb="127">
      <t>ロウキュウカ</t>
    </rPh>
    <rPh sb="128" eb="129">
      <t>トモナ</t>
    </rPh>
    <rPh sb="130" eb="132">
      <t>コウシン</t>
    </rPh>
    <rPh sb="133" eb="135">
      <t>ジュンジ</t>
    </rPh>
    <rPh sb="135" eb="137">
      <t>ハッセイ</t>
    </rPh>
    <rPh sb="144" eb="146">
      <t>スウチ</t>
    </rPh>
    <rPh sb="147" eb="149">
      <t>ジョウショウ</t>
    </rPh>
    <rPh sb="150" eb="151">
      <t>カンガ</t>
    </rPh>
    <rPh sb="156" eb="158">
      <t>コウシン</t>
    </rPh>
    <rPh sb="162" eb="164">
      <t>ヒヨウ</t>
    </rPh>
    <rPh sb="165" eb="167">
      <t>ザイゲン</t>
    </rPh>
    <rPh sb="171" eb="174">
      <t>キギョウサイ</t>
    </rPh>
    <rPh sb="175" eb="177">
      <t>ハッコウ</t>
    </rPh>
    <rPh sb="182" eb="183">
      <t>カンガ</t>
    </rPh>
    <rPh sb="190" eb="192">
      <t>ケイエイ</t>
    </rPh>
    <rPh sb="193" eb="195">
      <t>キュウゲキ</t>
    </rPh>
    <rPh sb="196" eb="198">
      <t>アッパク</t>
    </rPh>
    <rPh sb="209" eb="212">
      <t>ケイカクテキ</t>
    </rPh>
    <rPh sb="213" eb="215">
      <t>コウシン</t>
    </rPh>
    <rPh sb="216" eb="217">
      <t>ツト</t>
    </rPh>
    <phoneticPr fontId="4"/>
  </si>
  <si>
    <t>　人口減少の影響で、下水道使用料収入の増加は見込めない状況にあり、今後は施設の老朽化に伴い、更新工事が順次発生していくと考えられる。経営努力により、汚水処理費を抑制するよう努めているものの、使用料収入では処理費を賄えない状況である。今後はより一層効率的な経営が必要であり、収益の向上のため、使用料金を改定することも検討していく必要がある。</t>
    <rPh sb="1" eb="3">
      <t>ジンコウ</t>
    </rPh>
    <rPh sb="3" eb="5">
      <t>ゲンショウ</t>
    </rPh>
    <rPh sb="6" eb="8">
      <t>エイキョウ</t>
    </rPh>
    <rPh sb="10" eb="13">
      <t>ゲスイドウ</t>
    </rPh>
    <rPh sb="13" eb="16">
      <t>シヨウリョウ</t>
    </rPh>
    <rPh sb="16" eb="18">
      <t>シュウニュウ</t>
    </rPh>
    <rPh sb="19" eb="21">
      <t>ゾウカ</t>
    </rPh>
    <rPh sb="22" eb="24">
      <t>ミコ</t>
    </rPh>
    <rPh sb="27" eb="29">
      <t>ジョウキョウ</t>
    </rPh>
    <rPh sb="33" eb="35">
      <t>コンゴ</t>
    </rPh>
    <rPh sb="36" eb="38">
      <t>シセツ</t>
    </rPh>
    <rPh sb="39" eb="42">
      <t>ロウキュウカ</t>
    </rPh>
    <rPh sb="43" eb="44">
      <t>トモナ</t>
    </rPh>
    <rPh sb="46" eb="48">
      <t>コウシン</t>
    </rPh>
    <rPh sb="48" eb="50">
      <t>コウジ</t>
    </rPh>
    <rPh sb="51" eb="53">
      <t>ジュンジ</t>
    </rPh>
    <rPh sb="53" eb="55">
      <t>ハッセイ</t>
    </rPh>
    <rPh sb="60" eb="61">
      <t>カンガ</t>
    </rPh>
    <rPh sb="66" eb="68">
      <t>ケイエイ</t>
    </rPh>
    <rPh sb="68" eb="70">
      <t>ドリョク</t>
    </rPh>
    <rPh sb="74" eb="76">
      <t>オスイ</t>
    </rPh>
    <rPh sb="76" eb="79">
      <t>ショリヒ</t>
    </rPh>
    <rPh sb="80" eb="82">
      <t>ヨクセイ</t>
    </rPh>
    <rPh sb="86" eb="87">
      <t>ツト</t>
    </rPh>
    <rPh sb="95" eb="98">
      <t>シヨウリョウ</t>
    </rPh>
    <rPh sb="98" eb="100">
      <t>シュウニュウ</t>
    </rPh>
    <rPh sb="102" eb="105">
      <t>ショリヒ</t>
    </rPh>
    <rPh sb="106" eb="107">
      <t>マカナ</t>
    </rPh>
    <rPh sb="110" eb="112">
      <t>ジョウキョウ</t>
    </rPh>
    <rPh sb="116" eb="118">
      <t>コンゴ</t>
    </rPh>
    <rPh sb="121" eb="123">
      <t>イッソウ</t>
    </rPh>
    <rPh sb="123" eb="126">
      <t>コウリツテキ</t>
    </rPh>
    <rPh sb="127" eb="129">
      <t>ケイエイ</t>
    </rPh>
    <rPh sb="130" eb="132">
      <t>ヒツヨウ</t>
    </rPh>
    <rPh sb="136" eb="138">
      <t>シュウエキ</t>
    </rPh>
    <rPh sb="139" eb="141">
      <t>コウジョウ</t>
    </rPh>
    <rPh sb="145" eb="147">
      <t>シヨウ</t>
    </rPh>
    <rPh sb="147" eb="149">
      <t>リョウキン</t>
    </rPh>
    <rPh sb="150" eb="152">
      <t>カイテイ</t>
    </rPh>
    <rPh sb="157" eb="159">
      <t>ケントウ</t>
    </rPh>
    <rPh sb="163" eb="16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</si>
</sst>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2F7-4A87-8771-C19FBAC92837}"/>
            </c:ext>
          </c:extLst>
        </c:ser>
        <c:dLbls>
          <c:showLegendKey val="0"/>
          <c:showVal val="0"/>
          <c:showCatName val="0"/>
          <c:showSerName val="0"/>
          <c:showPercent val="0"/>
          <c:showBubbleSize val="0"/>
        </c:dLbls>
        <c:gapWidth val="150"/>
        <c:axId val="396703320"/>
        <c:axId val="39670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12F7-4A87-8771-C19FBAC92837}"/>
            </c:ext>
          </c:extLst>
        </c:ser>
        <c:dLbls>
          <c:showLegendKey val="0"/>
          <c:showVal val="0"/>
          <c:showCatName val="0"/>
          <c:showSerName val="0"/>
          <c:showPercent val="0"/>
          <c:showBubbleSize val="0"/>
        </c:dLbls>
        <c:marker val="1"/>
        <c:smooth val="0"/>
        <c:axId val="396703320"/>
        <c:axId val="396703712"/>
      </c:lineChart>
      <c:dateAx>
        <c:axId val="396703320"/>
        <c:scaling>
          <c:orientation val="minMax"/>
        </c:scaling>
        <c:delete val="1"/>
        <c:axPos val="b"/>
        <c:numFmt formatCode="ge" sourceLinked="1"/>
        <c:majorTickMark val="none"/>
        <c:minorTickMark val="none"/>
        <c:tickLblPos val="none"/>
        <c:crossAx val="396703712"/>
        <c:crosses val="autoZero"/>
        <c:auto val="1"/>
        <c:lblOffset val="100"/>
        <c:baseTimeUnit val="years"/>
      </c:dateAx>
      <c:valAx>
        <c:axId val="39670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703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938-4E59-B9CA-B4CFBAEF345F}"/>
            </c:ext>
          </c:extLst>
        </c:ser>
        <c:dLbls>
          <c:showLegendKey val="0"/>
          <c:showVal val="0"/>
          <c:showCatName val="0"/>
          <c:showSerName val="0"/>
          <c:showPercent val="0"/>
          <c:showBubbleSize val="0"/>
        </c:dLbls>
        <c:gapWidth val="150"/>
        <c:axId val="396841488"/>
        <c:axId val="396841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5938-4E59-B9CA-B4CFBAEF345F}"/>
            </c:ext>
          </c:extLst>
        </c:ser>
        <c:dLbls>
          <c:showLegendKey val="0"/>
          <c:showVal val="0"/>
          <c:showCatName val="0"/>
          <c:showSerName val="0"/>
          <c:showPercent val="0"/>
          <c:showBubbleSize val="0"/>
        </c:dLbls>
        <c:marker val="1"/>
        <c:smooth val="0"/>
        <c:axId val="396841488"/>
        <c:axId val="396841880"/>
      </c:lineChart>
      <c:dateAx>
        <c:axId val="396841488"/>
        <c:scaling>
          <c:orientation val="minMax"/>
        </c:scaling>
        <c:delete val="1"/>
        <c:axPos val="b"/>
        <c:numFmt formatCode="ge" sourceLinked="1"/>
        <c:majorTickMark val="none"/>
        <c:minorTickMark val="none"/>
        <c:tickLblPos val="none"/>
        <c:crossAx val="396841880"/>
        <c:crosses val="autoZero"/>
        <c:auto val="1"/>
        <c:lblOffset val="100"/>
        <c:baseTimeUnit val="years"/>
      </c:dateAx>
      <c:valAx>
        <c:axId val="396841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84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94.04</c:v>
                </c:pt>
                <c:pt idx="1">
                  <c:v>94.35</c:v>
                </c:pt>
                <c:pt idx="2">
                  <c:v>94.39</c:v>
                </c:pt>
                <c:pt idx="3">
                  <c:v>94.44</c:v>
                </c:pt>
                <c:pt idx="4">
                  <c:v>94.41</c:v>
                </c:pt>
              </c:numCache>
            </c:numRef>
          </c:val>
          <c:extLst xmlns:c16r2="http://schemas.microsoft.com/office/drawing/2015/06/chart">
            <c:ext xmlns:c16="http://schemas.microsoft.com/office/drawing/2014/chart" uri="{C3380CC4-5D6E-409C-BE32-E72D297353CC}">
              <c16:uniqueId val="{00000000-6FD9-4587-82F6-7CB4C053D21A}"/>
            </c:ext>
          </c:extLst>
        </c:ser>
        <c:dLbls>
          <c:showLegendKey val="0"/>
          <c:showVal val="0"/>
          <c:showCatName val="0"/>
          <c:showSerName val="0"/>
          <c:showPercent val="0"/>
          <c:showBubbleSize val="0"/>
        </c:dLbls>
        <c:gapWidth val="150"/>
        <c:axId val="396851424"/>
        <c:axId val="396851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6FD9-4587-82F6-7CB4C053D21A}"/>
            </c:ext>
          </c:extLst>
        </c:ser>
        <c:dLbls>
          <c:showLegendKey val="0"/>
          <c:showVal val="0"/>
          <c:showCatName val="0"/>
          <c:showSerName val="0"/>
          <c:showPercent val="0"/>
          <c:showBubbleSize val="0"/>
        </c:dLbls>
        <c:marker val="1"/>
        <c:smooth val="0"/>
        <c:axId val="396851424"/>
        <c:axId val="396851816"/>
      </c:lineChart>
      <c:dateAx>
        <c:axId val="396851424"/>
        <c:scaling>
          <c:orientation val="minMax"/>
        </c:scaling>
        <c:delete val="1"/>
        <c:axPos val="b"/>
        <c:numFmt formatCode="ge" sourceLinked="1"/>
        <c:majorTickMark val="none"/>
        <c:minorTickMark val="none"/>
        <c:tickLblPos val="none"/>
        <c:crossAx val="396851816"/>
        <c:crosses val="autoZero"/>
        <c:auto val="1"/>
        <c:lblOffset val="100"/>
        <c:baseTimeUnit val="years"/>
      </c:dateAx>
      <c:valAx>
        <c:axId val="396851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85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51.4</c:v>
                </c:pt>
                <c:pt idx="1">
                  <c:v>48.89</c:v>
                </c:pt>
                <c:pt idx="2">
                  <c:v>57.32</c:v>
                </c:pt>
                <c:pt idx="3">
                  <c:v>49.87</c:v>
                </c:pt>
                <c:pt idx="4">
                  <c:v>61.75</c:v>
                </c:pt>
              </c:numCache>
            </c:numRef>
          </c:val>
          <c:extLst xmlns:c16r2="http://schemas.microsoft.com/office/drawing/2015/06/chart">
            <c:ext xmlns:c16="http://schemas.microsoft.com/office/drawing/2014/chart" uri="{C3380CC4-5D6E-409C-BE32-E72D297353CC}">
              <c16:uniqueId val="{00000000-A3B6-42ED-B7CF-B3F1E36BB8A8}"/>
            </c:ext>
          </c:extLst>
        </c:ser>
        <c:dLbls>
          <c:showLegendKey val="0"/>
          <c:showVal val="0"/>
          <c:showCatName val="0"/>
          <c:showSerName val="0"/>
          <c:showPercent val="0"/>
          <c:showBubbleSize val="0"/>
        </c:dLbls>
        <c:gapWidth val="150"/>
        <c:axId val="396704888"/>
        <c:axId val="39670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3B6-42ED-B7CF-B3F1E36BB8A8}"/>
            </c:ext>
          </c:extLst>
        </c:ser>
        <c:dLbls>
          <c:showLegendKey val="0"/>
          <c:showVal val="0"/>
          <c:showCatName val="0"/>
          <c:showSerName val="0"/>
          <c:showPercent val="0"/>
          <c:showBubbleSize val="0"/>
        </c:dLbls>
        <c:marker val="1"/>
        <c:smooth val="0"/>
        <c:axId val="396704888"/>
        <c:axId val="396705280"/>
      </c:lineChart>
      <c:dateAx>
        <c:axId val="396704888"/>
        <c:scaling>
          <c:orientation val="minMax"/>
        </c:scaling>
        <c:delete val="1"/>
        <c:axPos val="b"/>
        <c:numFmt formatCode="ge" sourceLinked="1"/>
        <c:majorTickMark val="none"/>
        <c:minorTickMark val="none"/>
        <c:tickLblPos val="none"/>
        <c:crossAx val="396705280"/>
        <c:crosses val="autoZero"/>
        <c:auto val="1"/>
        <c:lblOffset val="100"/>
        <c:baseTimeUnit val="years"/>
      </c:dateAx>
      <c:valAx>
        <c:axId val="39670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704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7FE-4B5C-B7FA-4722F9357EF1}"/>
            </c:ext>
          </c:extLst>
        </c:ser>
        <c:dLbls>
          <c:showLegendKey val="0"/>
          <c:showVal val="0"/>
          <c:showCatName val="0"/>
          <c:showSerName val="0"/>
          <c:showPercent val="0"/>
          <c:showBubbleSize val="0"/>
        </c:dLbls>
        <c:gapWidth val="150"/>
        <c:axId val="396706456"/>
        <c:axId val="39670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7FE-4B5C-B7FA-4722F9357EF1}"/>
            </c:ext>
          </c:extLst>
        </c:ser>
        <c:dLbls>
          <c:showLegendKey val="0"/>
          <c:showVal val="0"/>
          <c:showCatName val="0"/>
          <c:showSerName val="0"/>
          <c:showPercent val="0"/>
          <c:showBubbleSize val="0"/>
        </c:dLbls>
        <c:marker val="1"/>
        <c:smooth val="0"/>
        <c:axId val="396706456"/>
        <c:axId val="396706848"/>
      </c:lineChart>
      <c:dateAx>
        <c:axId val="396706456"/>
        <c:scaling>
          <c:orientation val="minMax"/>
        </c:scaling>
        <c:delete val="1"/>
        <c:axPos val="b"/>
        <c:numFmt formatCode="ge" sourceLinked="1"/>
        <c:majorTickMark val="none"/>
        <c:minorTickMark val="none"/>
        <c:tickLblPos val="none"/>
        <c:crossAx val="396706848"/>
        <c:crosses val="autoZero"/>
        <c:auto val="1"/>
        <c:lblOffset val="100"/>
        <c:baseTimeUnit val="years"/>
      </c:dateAx>
      <c:valAx>
        <c:axId val="39670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706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BF3-4398-B583-05DFDB043116}"/>
            </c:ext>
          </c:extLst>
        </c:ser>
        <c:dLbls>
          <c:showLegendKey val="0"/>
          <c:showVal val="0"/>
          <c:showCatName val="0"/>
          <c:showSerName val="0"/>
          <c:showPercent val="0"/>
          <c:showBubbleSize val="0"/>
        </c:dLbls>
        <c:gapWidth val="150"/>
        <c:axId val="396023864"/>
        <c:axId val="39602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BF3-4398-B583-05DFDB043116}"/>
            </c:ext>
          </c:extLst>
        </c:ser>
        <c:dLbls>
          <c:showLegendKey val="0"/>
          <c:showVal val="0"/>
          <c:showCatName val="0"/>
          <c:showSerName val="0"/>
          <c:showPercent val="0"/>
          <c:showBubbleSize val="0"/>
        </c:dLbls>
        <c:marker val="1"/>
        <c:smooth val="0"/>
        <c:axId val="396023864"/>
        <c:axId val="396024256"/>
      </c:lineChart>
      <c:dateAx>
        <c:axId val="396023864"/>
        <c:scaling>
          <c:orientation val="minMax"/>
        </c:scaling>
        <c:delete val="1"/>
        <c:axPos val="b"/>
        <c:numFmt formatCode="ge" sourceLinked="1"/>
        <c:majorTickMark val="none"/>
        <c:minorTickMark val="none"/>
        <c:tickLblPos val="none"/>
        <c:crossAx val="396024256"/>
        <c:crosses val="autoZero"/>
        <c:auto val="1"/>
        <c:lblOffset val="100"/>
        <c:baseTimeUnit val="years"/>
      </c:dateAx>
      <c:valAx>
        <c:axId val="39602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023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E80-4EBC-9D93-C4CFB7D47F54}"/>
            </c:ext>
          </c:extLst>
        </c:ser>
        <c:dLbls>
          <c:showLegendKey val="0"/>
          <c:showVal val="0"/>
          <c:showCatName val="0"/>
          <c:showSerName val="0"/>
          <c:showPercent val="0"/>
          <c:showBubbleSize val="0"/>
        </c:dLbls>
        <c:gapWidth val="150"/>
        <c:axId val="396130664"/>
        <c:axId val="39613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E80-4EBC-9D93-C4CFB7D47F54}"/>
            </c:ext>
          </c:extLst>
        </c:ser>
        <c:dLbls>
          <c:showLegendKey val="0"/>
          <c:showVal val="0"/>
          <c:showCatName val="0"/>
          <c:showSerName val="0"/>
          <c:showPercent val="0"/>
          <c:showBubbleSize val="0"/>
        </c:dLbls>
        <c:marker val="1"/>
        <c:smooth val="0"/>
        <c:axId val="396130664"/>
        <c:axId val="396131056"/>
      </c:lineChart>
      <c:dateAx>
        <c:axId val="396130664"/>
        <c:scaling>
          <c:orientation val="minMax"/>
        </c:scaling>
        <c:delete val="1"/>
        <c:axPos val="b"/>
        <c:numFmt formatCode="ge" sourceLinked="1"/>
        <c:majorTickMark val="none"/>
        <c:minorTickMark val="none"/>
        <c:tickLblPos val="none"/>
        <c:crossAx val="396131056"/>
        <c:crosses val="autoZero"/>
        <c:auto val="1"/>
        <c:lblOffset val="100"/>
        <c:baseTimeUnit val="years"/>
      </c:dateAx>
      <c:valAx>
        <c:axId val="39613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130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E57-4AA6-B40D-8A2B516CF52A}"/>
            </c:ext>
          </c:extLst>
        </c:ser>
        <c:dLbls>
          <c:showLegendKey val="0"/>
          <c:showVal val="0"/>
          <c:showCatName val="0"/>
          <c:showSerName val="0"/>
          <c:showPercent val="0"/>
          <c:showBubbleSize val="0"/>
        </c:dLbls>
        <c:gapWidth val="150"/>
        <c:axId val="396132624"/>
        <c:axId val="396133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E57-4AA6-B40D-8A2B516CF52A}"/>
            </c:ext>
          </c:extLst>
        </c:ser>
        <c:dLbls>
          <c:showLegendKey val="0"/>
          <c:showVal val="0"/>
          <c:showCatName val="0"/>
          <c:showSerName val="0"/>
          <c:showPercent val="0"/>
          <c:showBubbleSize val="0"/>
        </c:dLbls>
        <c:marker val="1"/>
        <c:smooth val="0"/>
        <c:axId val="396132624"/>
        <c:axId val="396133016"/>
      </c:lineChart>
      <c:dateAx>
        <c:axId val="396132624"/>
        <c:scaling>
          <c:orientation val="minMax"/>
        </c:scaling>
        <c:delete val="1"/>
        <c:axPos val="b"/>
        <c:numFmt formatCode="ge" sourceLinked="1"/>
        <c:majorTickMark val="none"/>
        <c:minorTickMark val="none"/>
        <c:tickLblPos val="none"/>
        <c:crossAx val="396133016"/>
        <c:crosses val="autoZero"/>
        <c:auto val="1"/>
        <c:lblOffset val="100"/>
        <c:baseTimeUnit val="years"/>
      </c:dateAx>
      <c:valAx>
        <c:axId val="396133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13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1550.61</c:v>
                </c:pt>
                <c:pt idx="1">
                  <c:v>1538.72</c:v>
                </c:pt>
                <c:pt idx="2">
                  <c:v>1012.3</c:v>
                </c:pt>
                <c:pt idx="3">
                  <c:v>939.34</c:v>
                </c:pt>
                <c:pt idx="4">
                  <c:v>873.52</c:v>
                </c:pt>
              </c:numCache>
            </c:numRef>
          </c:val>
          <c:extLst xmlns:c16r2="http://schemas.microsoft.com/office/drawing/2015/06/chart">
            <c:ext xmlns:c16="http://schemas.microsoft.com/office/drawing/2014/chart" uri="{C3380CC4-5D6E-409C-BE32-E72D297353CC}">
              <c16:uniqueId val="{00000000-DC1D-4C6D-B6D6-7750FA4154F2}"/>
            </c:ext>
          </c:extLst>
        </c:ser>
        <c:dLbls>
          <c:showLegendKey val="0"/>
          <c:showVal val="0"/>
          <c:showCatName val="0"/>
          <c:showSerName val="0"/>
          <c:showPercent val="0"/>
          <c:showBubbleSize val="0"/>
        </c:dLbls>
        <c:gapWidth val="150"/>
        <c:axId val="396132232"/>
        <c:axId val="39613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DC1D-4C6D-B6D6-7750FA4154F2}"/>
            </c:ext>
          </c:extLst>
        </c:ser>
        <c:dLbls>
          <c:showLegendKey val="0"/>
          <c:showVal val="0"/>
          <c:showCatName val="0"/>
          <c:showSerName val="0"/>
          <c:showPercent val="0"/>
          <c:showBubbleSize val="0"/>
        </c:dLbls>
        <c:marker val="1"/>
        <c:smooth val="0"/>
        <c:axId val="396132232"/>
        <c:axId val="396134192"/>
      </c:lineChart>
      <c:dateAx>
        <c:axId val="396132232"/>
        <c:scaling>
          <c:orientation val="minMax"/>
        </c:scaling>
        <c:delete val="1"/>
        <c:axPos val="b"/>
        <c:numFmt formatCode="ge" sourceLinked="1"/>
        <c:majorTickMark val="none"/>
        <c:minorTickMark val="none"/>
        <c:tickLblPos val="none"/>
        <c:crossAx val="396134192"/>
        <c:crosses val="autoZero"/>
        <c:auto val="1"/>
        <c:lblOffset val="100"/>
        <c:baseTimeUnit val="years"/>
      </c:dateAx>
      <c:valAx>
        <c:axId val="39613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132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60.48</c:v>
                </c:pt>
                <c:pt idx="1">
                  <c:v>61.09</c:v>
                </c:pt>
                <c:pt idx="2">
                  <c:v>60.32</c:v>
                </c:pt>
                <c:pt idx="3">
                  <c:v>60.19</c:v>
                </c:pt>
                <c:pt idx="4">
                  <c:v>100</c:v>
                </c:pt>
              </c:numCache>
            </c:numRef>
          </c:val>
          <c:extLst xmlns:c16r2="http://schemas.microsoft.com/office/drawing/2015/06/chart">
            <c:ext xmlns:c16="http://schemas.microsoft.com/office/drawing/2014/chart" uri="{C3380CC4-5D6E-409C-BE32-E72D297353CC}">
              <c16:uniqueId val="{00000000-06B6-4F4D-93B0-12F468CA568F}"/>
            </c:ext>
          </c:extLst>
        </c:ser>
        <c:dLbls>
          <c:showLegendKey val="0"/>
          <c:showVal val="0"/>
          <c:showCatName val="0"/>
          <c:showSerName val="0"/>
          <c:showPercent val="0"/>
          <c:showBubbleSize val="0"/>
        </c:dLbls>
        <c:gapWidth val="150"/>
        <c:axId val="396022688"/>
        <c:axId val="396022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06B6-4F4D-93B0-12F468CA568F}"/>
            </c:ext>
          </c:extLst>
        </c:ser>
        <c:dLbls>
          <c:showLegendKey val="0"/>
          <c:showVal val="0"/>
          <c:showCatName val="0"/>
          <c:showSerName val="0"/>
          <c:showPercent val="0"/>
          <c:showBubbleSize val="0"/>
        </c:dLbls>
        <c:marker val="1"/>
        <c:smooth val="0"/>
        <c:axId val="396022688"/>
        <c:axId val="396022296"/>
      </c:lineChart>
      <c:dateAx>
        <c:axId val="396022688"/>
        <c:scaling>
          <c:orientation val="minMax"/>
        </c:scaling>
        <c:delete val="1"/>
        <c:axPos val="b"/>
        <c:numFmt formatCode="ge" sourceLinked="1"/>
        <c:majorTickMark val="none"/>
        <c:minorTickMark val="none"/>
        <c:tickLblPos val="none"/>
        <c:crossAx val="396022296"/>
        <c:crosses val="autoZero"/>
        <c:auto val="1"/>
        <c:lblOffset val="100"/>
        <c:baseTimeUnit val="years"/>
      </c:dateAx>
      <c:valAx>
        <c:axId val="396022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02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248.03</c:v>
                </c:pt>
                <c:pt idx="1">
                  <c:v>245.55</c:v>
                </c:pt>
                <c:pt idx="2">
                  <c:v>248.68</c:v>
                </c:pt>
                <c:pt idx="3">
                  <c:v>269.64</c:v>
                </c:pt>
                <c:pt idx="4">
                  <c:v>160.29</c:v>
                </c:pt>
              </c:numCache>
            </c:numRef>
          </c:val>
          <c:extLst xmlns:c16r2="http://schemas.microsoft.com/office/drawing/2015/06/chart">
            <c:ext xmlns:c16="http://schemas.microsoft.com/office/drawing/2014/chart" uri="{C3380CC4-5D6E-409C-BE32-E72D297353CC}">
              <c16:uniqueId val="{00000000-08BB-4678-9479-B2321E1D3550}"/>
            </c:ext>
          </c:extLst>
        </c:ser>
        <c:dLbls>
          <c:showLegendKey val="0"/>
          <c:showVal val="0"/>
          <c:showCatName val="0"/>
          <c:showSerName val="0"/>
          <c:showPercent val="0"/>
          <c:showBubbleSize val="0"/>
        </c:dLbls>
        <c:gapWidth val="150"/>
        <c:axId val="396839920"/>
        <c:axId val="396840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08BB-4678-9479-B2321E1D3550}"/>
            </c:ext>
          </c:extLst>
        </c:ser>
        <c:dLbls>
          <c:showLegendKey val="0"/>
          <c:showVal val="0"/>
          <c:showCatName val="0"/>
          <c:showSerName val="0"/>
          <c:showPercent val="0"/>
          <c:showBubbleSize val="0"/>
        </c:dLbls>
        <c:marker val="1"/>
        <c:smooth val="0"/>
        <c:axId val="396839920"/>
        <c:axId val="396840312"/>
      </c:lineChart>
      <c:dateAx>
        <c:axId val="396839920"/>
        <c:scaling>
          <c:orientation val="minMax"/>
        </c:scaling>
        <c:delete val="1"/>
        <c:axPos val="b"/>
        <c:numFmt formatCode="ge" sourceLinked="1"/>
        <c:majorTickMark val="none"/>
        <c:minorTickMark val="none"/>
        <c:tickLblPos val="none"/>
        <c:crossAx val="396840312"/>
        <c:crosses val="autoZero"/>
        <c:auto val="1"/>
        <c:lblOffset val="100"/>
        <c:baseTimeUnit val="years"/>
      </c:dateAx>
      <c:valAx>
        <c:axId val="396840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83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C1" zoomScale="60" zoomScaleNormal="60" workbookViewId="0">
      <selection activeCell="BK78" sqref="BK7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秋田県　井川町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特定環境保全公共下水道</v>
      </c>
      <c r="Q8" s="77"/>
      <c r="R8" s="77"/>
      <c r="S8" s="77"/>
      <c r="T8" s="77"/>
      <c r="U8" s="77"/>
      <c r="V8" s="77"/>
      <c r="W8" s="77" t="str">
        <f>データ!L6</f>
        <v>D2</v>
      </c>
      <c r="X8" s="77"/>
      <c r="Y8" s="77"/>
      <c r="Z8" s="77"/>
      <c r="AA8" s="77"/>
      <c r="AB8" s="77"/>
      <c r="AC8" s="77"/>
      <c r="AD8" s="78" t="str">
        <f>データ!$M$6</f>
        <v>非設置</v>
      </c>
      <c r="AE8" s="78"/>
      <c r="AF8" s="78"/>
      <c r="AG8" s="78"/>
      <c r="AH8" s="78"/>
      <c r="AI8" s="78"/>
      <c r="AJ8" s="78"/>
      <c r="AK8" s="3"/>
      <c r="AL8" s="72">
        <f>データ!S6</f>
        <v>4877</v>
      </c>
      <c r="AM8" s="72"/>
      <c r="AN8" s="72"/>
      <c r="AO8" s="72"/>
      <c r="AP8" s="72"/>
      <c r="AQ8" s="72"/>
      <c r="AR8" s="72"/>
      <c r="AS8" s="72"/>
      <c r="AT8" s="71">
        <f>データ!T6</f>
        <v>47.95</v>
      </c>
      <c r="AU8" s="71"/>
      <c r="AV8" s="71"/>
      <c r="AW8" s="71"/>
      <c r="AX8" s="71"/>
      <c r="AY8" s="71"/>
      <c r="AZ8" s="71"/>
      <c r="BA8" s="71"/>
      <c r="BB8" s="71">
        <f>データ!U6</f>
        <v>101.71</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96.7</v>
      </c>
      <c r="Q10" s="71"/>
      <c r="R10" s="71"/>
      <c r="S10" s="71"/>
      <c r="T10" s="71"/>
      <c r="U10" s="71"/>
      <c r="V10" s="71"/>
      <c r="W10" s="71">
        <f>データ!Q6</f>
        <v>106.14</v>
      </c>
      <c r="X10" s="71"/>
      <c r="Y10" s="71"/>
      <c r="Z10" s="71"/>
      <c r="AA10" s="71"/>
      <c r="AB10" s="71"/>
      <c r="AC10" s="71"/>
      <c r="AD10" s="72">
        <f>データ!R6</f>
        <v>3080</v>
      </c>
      <c r="AE10" s="72"/>
      <c r="AF10" s="72"/>
      <c r="AG10" s="72"/>
      <c r="AH10" s="72"/>
      <c r="AI10" s="72"/>
      <c r="AJ10" s="72"/>
      <c r="AK10" s="2"/>
      <c r="AL10" s="72">
        <f>データ!V6</f>
        <v>4684</v>
      </c>
      <c r="AM10" s="72"/>
      <c r="AN10" s="72"/>
      <c r="AO10" s="72"/>
      <c r="AP10" s="72"/>
      <c r="AQ10" s="72"/>
      <c r="AR10" s="72"/>
      <c r="AS10" s="72"/>
      <c r="AT10" s="71">
        <f>データ!W6</f>
        <v>2.4500000000000002</v>
      </c>
      <c r="AU10" s="71"/>
      <c r="AV10" s="71"/>
      <c r="AW10" s="71"/>
      <c r="AX10" s="71"/>
      <c r="AY10" s="71"/>
      <c r="AZ10" s="71"/>
      <c r="BA10" s="71"/>
      <c r="BB10" s="71">
        <f>データ!X6</f>
        <v>1911.84</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123</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56</v>
      </c>
      <c r="N86" s="25" t="s">
        <v>55</v>
      </c>
      <c r="O86" s="25" t="str">
        <f>データ!EO6</f>
        <v>【0.10】</v>
      </c>
    </row>
  </sheetData>
  <sheetProtection algorithmName="SHA-512" hashValue="+2uNBW+dzcP5EHtLCuts64v37BBmxeWD0OcWNwaKE3u95MNyUAebK8Gqnwt1vuOzw044bVtvZyxwrgaaVQ9CNw==" saltValue="BjL6nbB/s0XkJ06B9vFWu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53660</v>
      </c>
      <c r="D6" s="32">
        <f t="shared" si="3"/>
        <v>47</v>
      </c>
      <c r="E6" s="32">
        <f t="shared" si="3"/>
        <v>17</v>
      </c>
      <c r="F6" s="32">
        <f t="shared" si="3"/>
        <v>4</v>
      </c>
      <c r="G6" s="32">
        <f t="shared" si="3"/>
        <v>0</v>
      </c>
      <c r="H6" s="32" t="str">
        <f t="shared" si="3"/>
        <v>秋田県　井川町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96.7</v>
      </c>
      <c r="Q6" s="33">
        <f t="shared" si="3"/>
        <v>106.14</v>
      </c>
      <c r="R6" s="33">
        <f t="shared" si="3"/>
        <v>3080</v>
      </c>
      <c r="S6" s="33">
        <f t="shared" si="3"/>
        <v>4877</v>
      </c>
      <c r="T6" s="33">
        <f t="shared" si="3"/>
        <v>47.95</v>
      </c>
      <c r="U6" s="33">
        <f t="shared" si="3"/>
        <v>101.71</v>
      </c>
      <c r="V6" s="33">
        <f t="shared" si="3"/>
        <v>4684</v>
      </c>
      <c r="W6" s="33">
        <f t="shared" si="3"/>
        <v>2.4500000000000002</v>
      </c>
      <c r="X6" s="33">
        <f t="shared" si="3"/>
        <v>1911.84</v>
      </c>
      <c r="Y6" s="34">
        <f>IF(Y7="",NA(),Y7)</f>
        <v>51.4</v>
      </c>
      <c r="Z6" s="34">
        <f t="shared" ref="Z6:AH6" si="4">IF(Z7="",NA(),Z7)</f>
        <v>48.89</v>
      </c>
      <c r="AA6" s="34">
        <f t="shared" si="4"/>
        <v>57.32</v>
      </c>
      <c r="AB6" s="34">
        <f t="shared" si="4"/>
        <v>49.87</v>
      </c>
      <c r="AC6" s="34">
        <f t="shared" si="4"/>
        <v>61.75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1550.61</v>
      </c>
      <c r="BG6" s="34">
        <f t="shared" ref="BG6:BO6" si="7">IF(BG7="",NA(),BG7)</f>
        <v>1538.72</v>
      </c>
      <c r="BH6" s="34">
        <f t="shared" si="7"/>
        <v>1012.3</v>
      </c>
      <c r="BI6" s="34">
        <f t="shared" si="7"/>
        <v>939.34</v>
      </c>
      <c r="BJ6" s="34">
        <f t="shared" si="7"/>
        <v>873.52</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60.48</v>
      </c>
      <c r="BR6" s="34">
        <f t="shared" ref="BR6:BZ6" si="8">IF(BR7="",NA(),BR7)</f>
        <v>61.09</v>
      </c>
      <c r="BS6" s="34">
        <f t="shared" si="8"/>
        <v>60.32</v>
      </c>
      <c r="BT6" s="34">
        <f t="shared" si="8"/>
        <v>60.19</v>
      </c>
      <c r="BU6" s="34">
        <f t="shared" si="8"/>
        <v>100</v>
      </c>
      <c r="BV6" s="34">
        <f t="shared" si="8"/>
        <v>64.63</v>
      </c>
      <c r="BW6" s="34">
        <f t="shared" si="8"/>
        <v>66.56</v>
      </c>
      <c r="BX6" s="34">
        <f t="shared" si="8"/>
        <v>66.22</v>
      </c>
      <c r="BY6" s="34">
        <f t="shared" si="8"/>
        <v>69.87</v>
      </c>
      <c r="BZ6" s="34">
        <f t="shared" si="8"/>
        <v>74.3</v>
      </c>
      <c r="CA6" s="33" t="str">
        <f>IF(CA7="","",IF(CA7="-","【-】","【"&amp;SUBSTITUTE(TEXT(CA7,"#,##0.00"),"-","△")&amp;"】"))</f>
        <v>【75.58】</v>
      </c>
      <c r="CB6" s="34">
        <f>IF(CB7="",NA(),CB7)</f>
        <v>248.03</v>
      </c>
      <c r="CC6" s="34">
        <f t="shared" ref="CC6:CK6" si="9">IF(CC7="",NA(),CC7)</f>
        <v>245.55</v>
      </c>
      <c r="CD6" s="34">
        <f t="shared" si="9"/>
        <v>248.68</v>
      </c>
      <c r="CE6" s="34">
        <f t="shared" si="9"/>
        <v>269.64</v>
      </c>
      <c r="CF6" s="34">
        <f t="shared" si="9"/>
        <v>160.29</v>
      </c>
      <c r="CG6" s="34">
        <f t="shared" si="9"/>
        <v>245.75</v>
      </c>
      <c r="CH6" s="34">
        <f t="shared" si="9"/>
        <v>244.29</v>
      </c>
      <c r="CI6" s="34">
        <f t="shared" si="9"/>
        <v>246.72</v>
      </c>
      <c r="CJ6" s="34">
        <f t="shared" si="9"/>
        <v>234.96</v>
      </c>
      <c r="CK6" s="34">
        <f t="shared" si="9"/>
        <v>221.81</v>
      </c>
      <c r="CL6" s="33" t="str">
        <f>IF(CL7="","",IF(CL7="-","【-】","【"&amp;SUBSTITUTE(TEXT(CL7,"#,##0.00"),"-","△")&amp;"】"))</f>
        <v>【215.23】</v>
      </c>
      <c r="CM6" s="34" t="str">
        <f>IF(CM7="",NA(),CM7)</f>
        <v>-</v>
      </c>
      <c r="CN6" s="34" t="str">
        <f t="shared" ref="CN6:CV6" si="10">IF(CN7="",NA(),CN7)</f>
        <v>-</v>
      </c>
      <c r="CO6" s="34" t="str">
        <f t="shared" si="10"/>
        <v>-</v>
      </c>
      <c r="CP6" s="34" t="str">
        <f t="shared" si="10"/>
        <v>-</v>
      </c>
      <c r="CQ6" s="34" t="str">
        <f t="shared" si="10"/>
        <v>-</v>
      </c>
      <c r="CR6" s="34">
        <f t="shared" si="10"/>
        <v>43.65</v>
      </c>
      <c r="CS6" s="34">
        <f t="shared" si="10"/>
        <v>43.58</v>
      </c>
      <c r="CT6" s="34">
        <f t="shared" si="10"/>
        <v>41.35</v>
      </c>
      <c r="CU6" s="34">
        <f t="shared" si="10"/>
        <v>42.9</v>
      </c>
      <c r="CV6" s="34">
        <f t="shared" si="10"/>
        <v>43.36</v>
      </c>
      <c r="CW6" s="33" t="str">
        <f>IF(CW7="","",IF(CW7="-","【-】","【"&amp;SUBSTITUTE(TEXT(CW7,"#,##0.00"),"-","△")&amp;"】"))</f>
        <v>【42.66】</v>
      </c>
      <c r="CX6" s="34">
        <f>IF(CX7="",NA(),CX7)</f>
        <v>94.04</v>
      </c>
      <c r="CY6" s="34">
        <f t="shared" ref="CY6:DG6" si="11">IF(CY7="",NA(),CY7)</f>
        <v>94.35</v>
      </c>
      <c r="CZ6" s="34">
        <f t="shared" si="11"/>
        <v>94.39</v>
      </c>
      <c r="DA6" s="34">
        <f t="shared" si="11"/>
        <v>94.44</v>
      </c>
      <c r="DB6" s="34">
        <f t="shared" si="11"/>
        <v>94.41</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53660</v>
      </c>
      <c r="D7" s="36">
        <v>47</v>
      </c>
      <c r="E7" s="36">
        <v>17</v>
      </c>
      <c r="F7" s="36">
        <v>4</v>
      </c>
      <c r="G7" s="36">
        <v>0</v>
      </c>
      <c r="H7" s="36" t="s">
        <v>110</v>
      </c>
      <c r="I7" s="36" t="s">
        <v>111</v>
      </c>
      <c r="J7" s="36" t="s">
        <v>112</v>
      </c>
      <c r="K7" s="36" t="s">
        <v>113</v>
      </c>
      <c r="L7" s="36" t="s">
        <v>114</v>
      </c>
      <c r="M7" s="36" t="s">
        <v>115</v>
      </c>
      <c r="N7" s="37" t="s">
        <v>116</v>
      </c>
      <c r="O7" s="37" t="s">
        <v>117</v>
      </c>
      <c r="P7" s="37">
        <v>96.7</v>
      </c>
      <c r="Q7" s="37">
        <v>106.14</v>
      </c>
      <c r="R7" s="37">
        <v>3080</v>
      </c>
      <c r="S7" s="37">
        <v>4877</v>
      </c>
      <c r="T7" s="37">
        <v>47.95</v>
      </c>
      <c r="U7" s="37">
        <v>101.71</v>
      </c>
      <c r="V7" s="37">
        <v>4684</v>
      </c>
      <c r="W7" s="37">
        <v>2.4500000000000002</v>
      </c>
      <c r="X7" s="37">
        <v>1911.84</v>
      </c>
      <c r="Y7" s="37">
        <v>51.4</v>
      </c>
      <c r="Z7" s="37">
        <v>48.89</v>
      </c>
      <c r="AA7" s="37">
        <v>57.32</v>
      </c>
      <c r="AB7" s="37">
        <v>49.87</v>
      </c>
      <c r="AC7" s="37">
        <v>61.75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1550.61</v>
      </c>
      <c r="BG7" s="37">
        <v>1538.72</v>
      </c>
      <c r="BH7" s="37">
        <v>1012.3</v>
      </c>
      <c r="BI7" s="37">
        <v>939.34</v>
      </c>
      <c r="BJ7" s="37">
        <v>873.52</v>
      </c>
      <c r="BK7" s="37">
        <v>1569.13</v>
      </c>
      <c r="BL7" s="37">
        <v>1436</v>
      </c>
      <c r="BM7" s="37">
        <v>1434.89</v>
      </c>
      <c r="BN7" s="37">
        <v>1298.9100000000001</v>
      </c>
      <c r="BO7" s="37">
        <v>1243.71</v>
      </c>
      <c r="BP7" s="37">
        <v>1225.44</v>
      </c>
      <c r="BQ7" s="37">
        <v>60.48</v>
      </c>
      <c r="BR7" s="37">
        <v>61.09</v>
      </c>
      <c r="BS7" s="37">
        <v>60.32</v>
      </c>
      <c r="BT7" s="37">
        <v>60.19</v>
      </c>
      <c r="BU7" s="37">
        <v>100</v>
      </c>
      <c r="BV7" s="37">
        <v>64.63</v>
      </c>
      <c r="BW7" s="37">
        <v>66.56</v>
      </c>
      <c r="BX7" s="37">
        <v>66.22</v>
      </c>
      <c r="BY7" s="37">
        <v>69.87</v>
      </c>
      <c r="BZ7" s="37">
        <v>74.3</v>
      </c>
      <c r="CA7" s="37">
        <v>75.58</v>
      </c>
      <c r="CB7" s="37">
        <v>248.03</v>
      </c>
      <c r="CC7" s="37">
        <v>245.55</v>
      </c>
      <c r="CD7" s="37">
        <v>248.68</v>
      </c>
      <c r="CE7" s="37">
        <v>269.64</v>
      </c>
      <c r="CF7" s="37">
        <v>160.29</v>
      </c>
      <c r="CG7" s="37">
        <v>245.75</v>
      </c>
      <c r="CH7" s="37">
        <v>244.29</v>
      </c>
      <c r="CI7" s="37">
        <v>246.72</v>
      </c>
      <c r="CJ7" s="37">
        <v>234.96</v>
      </c>
      <c r="CK7" s="37">
        <v>221.81</v>
      </c>
      <c r="CL7" s="37">
        <v>215.23</v>
      </c>
      <c r="CM7" s="37" t="s">
        <v>116</v>
      </c>
      <c r="CN7" s="37" t="s">
        <v>116</v>
      </c>
      <c r="CO7" s="37" t="s">
        <v>116</v>
      </c>
      <c r="CP7" s="37" t="s">
        <v>116</v>
      </c>
      <c r="CQ7" s="37" t="s">
        <v>116</v>
      </c>
      <c r="CR7" s="37">
        <v>43.65</v>
      </c>
      <c r="CS7" s="37">
        <v>43.58</v>
      </c>
      <c r="CT7" s="37">
        <v>41.35</v>
      </c>
      <c r="CU7" s="37">
        <v>42.9</v>
      </c>
      <c r="CV7" s="37">
        <v>43.36</v>
      </c>
      <c r="CW7" s="37">
        <v>42.66</v>
      </c>
      <c r="CX7" s="37">
        <v>94.04</v>
      </c>
      <c r="CY7" s="37">
        <v>94.35</v>
      </c>
      <c r="CZ7" s="37">
        <v>94.39</v>
      </c>
      <c r="DA7" s="37">
        <v>94.44</v>
      </c>
      <c r="DB7" s="37">
        <v>94.41</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渡邊　健晴</cp:lastModifiedBy>
  <cp:lastPrinted>2019-01-18T06:59:33Z</cp:lastPrinted>
  <dcterms:created xsi:type="dcterms:W3CDTF">2018-12-03T09:11:57Z</dcterms:created>
  <dcterms:modified xsi:type="dcterms:W3CDTF">2019-02-14T04:04:32Z</dcterms:modified>
</cp:coreProperties>
</file>