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naibu61\Desktop\R5報告\20240124公営企業に係る経営比較分析表（令和４年度決算）の分析等について\"/>
    </mc:Choice>
  </mc:AlternateContent>
  <xr:revisionPtr revIDLastSave="0" documentId="13_ncr:1_{628FACB5-4109-456B-9F24-6B2808990819}" xr6:coauthVersionLast="43" xr6:coauthVersionMax="43" xr10:uidLastSave="{00000000-0000-0000-0000-000000000000}"/>
  <workbookProtection workbookAlgorithmName="SHA-512" workbookHashValue="K6ad8NJwKyPuFXdJzvjNq8cJK3/6bF0W9tMWpUZXYZmRPCjWMTI7oTrY7LfjtJK+gQ9gewen+YwQYrRa8uMUVA==" workbookSaltValue="g92tPo63t/pLjaIOWt6SG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Q6" i="5"/>
  <c r="P6" i="5"/>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E85" i="4"/>
  <c r="BB10" i="4"/>
  <c r="AT10" i="4"/>
  <c r="AD10" i="4"/>
  <c r="W10" i="4"/>
  <c r="P10" i="4"/>
  <c r="AL8" i="4"/>
  <c r="AD8" i="4"/>
  <c r="B8" i="4"/>
  <c r="B6" i="4"/>
</calcChain>
</file>

<file path=xl/sharedStrings.xml><?xml version="1.0" encoding="utf-8"?>
<sst xmlns="http://schemas.openxmlformats.org/spreadsheetml/2006/main" count="320" uniqueCount="118">
  <si>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</si>
  <si>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</si>
  <si>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</si>
  <si>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</si>
  <si>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</si>
  <si>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</si>
  <si>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</si>
  <si>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</si>
  <si>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</si>
  <si>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</si>
  <si>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</si>
  <si>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</si>
  <si>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</si>
  <si>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</si>
  <si>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</si>
  <si>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</si>
  <si>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</si>
  <si>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</si>
  <si>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</si>
  <si>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</si>
  <si>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</si>
  <si>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</si>
  <si>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</si>
  <si>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</si>
  <si>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</si>
  <si>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</si>
  <si>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</si>
  <si>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</si>
  <si>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</si>
  <si>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</si>
  <si>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</si>
  <si>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</si>
  <si>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</si>
  <si>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</si>
  <si>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</si>
  <si>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</si>
  <si>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</si>
  <si>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</si>
  <si>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</si>
  <si>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</si>
  <si>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</si>
  <si>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</si>
  <si>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</si>
  <si>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</si>
  <si>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</si>
  <si>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</si>
  <si>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</si>
  <si>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</si>
  <si>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</si>
  <si>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</si>
  <si>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</si>
  <si>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</si>
  <si>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</si>
  <si>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</si>
  <si>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</si>
  <si>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</si>
  <si>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</si>
  <si>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</si>
  <si>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</si>
  <si>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</si>
  <si>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</si>
  <si>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</si>
  <si>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</si>
  <si>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</si>
  <si>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</si>
  <si>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</si>
  <si>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</si>
  <si>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</si>
  <si>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</si>
  <si>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</si>
  <si>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</si>
  <si>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</si>
  <si>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</si>
  <si>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</si>
  <si>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</si>
  <si>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</si>
  <si>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</si>
  <si>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</si>
  <si>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</si>
  <si>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</si>
  <si>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</si>
  <si>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</si>
  <si>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</si>
  <si>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</si>
  <si>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</si>
  <si>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</si>
  <si>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</si>
  <si>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</si>
  <si>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</si>
  <si>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</si>
  <si>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</si>
  <si>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</si>
  <si>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</si>
  <si>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</si>
  <si>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</si>
  <si>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</si>
  <si>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</si>
  <si>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</si>
  <si>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</si>
  <si>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</si>
  <si>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</si>
  <si>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</si>
  <si>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</si>
  <si>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</si>
  <si>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</si>
  <si>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</si>
  <si>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</si>
  <si>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</si>
  <si>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</si>
  <si>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</si>
  <si>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</si>
  <si>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</si>
  <si>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</si>
  <si>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</si>
  <si>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</si>
  <si>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井川町下水道事業は令和４年度より法適用企業となった。
　経常収支比率は１００％となっているが、一般会計補助金で収益の多くを賄っている状況である。補助金の割合を減らしていくよう経営努力が求められる。
　流動性比率は平均より低いものの、一般会計補助金・出資金により支払い能力は確保されている。
　企業債残高対事業規模比率は平均を上回っている。事業規模と比較して企業債残高が多いことが分かる。企業債支払の多くを一般会計出資金により補っていることが原因でありこの傾向は今後も続く。
　経費回収率、汚水処理原価とも平均より良い数値となっている。これは汚水処理費が低いからと考えられる。
　水洗化率は平均と比較して高い。今後も水洗化工事に対する補助の周知をし、水洗化率の向上を図る。</t>
    <rPh sb="1" eb="4">
      <t>イカワマチ</t>
    </rPh>
    <rPh sb="4" eb="7">
      <t>ゲスイドウ</t>
    </rPh>
    <rPh sb="7" eb="9">
      <t>ジギョウ</t>
    </rPh>
    <rPh sb="10" eb="12">
      <t>レイワ</t>
    </rPh>
    <rPh sb="13" eb="15">
      <t>ネンド</t>
    </rPh>
    <rPh sb="17" eb="18">
      <t>ホウ</t>
    </rPh>
    <rPh sb="18" eb="20">
      <t>テキヨウ</t>
    </rPh>
    <rPh sb="20" eb="22">
      <t>キギョウ</t>
    </rPh>
    <rPh sb="31" eb="33">
      <t>ケイジョウ</t>
    </rPh>
    <rPh sb="33" eb="35">
      <t>シュウシ</t>
    </rPh>
    <rPh sb="35" eb="37">
      <t>ヒリツ</t>
    </rPh>
    <rPh sb="50" eb="52">
      <t>イッパン</t>
    </rPh>
    <rPh sb="52" eb="54">
      <t>カイケイ</t>
    </rPh>
    <rPh sb="54" eb="57">
      <t>ホジョキン</t>
    </rPh>
    <rPh sb="58" eb="60">
      <t>シュウエキ</t>
    </rPh>
    <rPh sb="61" eb="62">
      <t>オオ</t>
    </rPh>
    <rPh sb="64" eb="65">
      <t>マカナ</t>
    </rPh>
    <rPh sb="69" eb="71">
      <t>ジョウキョウ</t>
    </rPh>
    <rPh sb="75" eb="77">
      <t>ホジョ</t>
    </rPh>
    <rPh sb="77" eb="78">
      <t>カネ</t>
    </rPh>
    <rPh sb="79" eb="81">
      <t>ワリアイ</t>
    </rPh>
    <rPh sb="82" eb="83">
      <t>ヘ</t>
    </rPh>
    <rPh sb="90" eb="92">
      <t>ケイエイ</t>
    </rPh>
    <rPh sb="92" eb="94">
      <t>ドリョク</t>
    </rPh>
    <rPh sb="95" eb="96">
      <t>モト</t>
    </rPh>
    <rPh sb="103" eb="106">
      <t>リュウドウセイ</t>
    </rPh>
    <rPh sb="106" eb="108">
      <t>ヒリツ</t>
    </rPh>
    <rPh sb="109" eb="111">
      <t>ヘイキン</t>
    </rPh>
    <rPh sb="113" eb="114">
      <t>ヒク</t>
    </rPh>
    <rPh sb="119" eb="121">
      <t>イッパン</t>
    </rPh>
    <rPh sb="121" eb="123">
      <t>カイケイ</t>
    </rPh>
    <rPh sb="123" eb="126">
      <t>ホジョキン</t>
    </rPh>
    <rPh sb="127" eb="129">
      <t>シュッシ</t>
    </rPh>
    <rPh sb="129" eb="130">
      <t>キン</t>
    </rPh>
    <rPh sb="133" eb="135">
      <t>シハラ</t>
    </rPh>
    <rPh sb="136" eb="138">
      <t>ノウリョク</t>
    </rPh>
    <rPh sb="139" eb="141">
      <t>カクホ</t>
    </rPh>
    <rPh sb="149" eb="151">
      <t>キギョウ</t>
    </rPh>
    <rPh sb="151" eb="152">
      <t>サイ</t>
    </rPh>
    <rPh sb="152" eb="154">
      <t>ザンダカ</t>
    </rPh>
    <rPh sb="154" eb="155">
      <t>タイ</t>
    </rPh>
    <rPh sb="155" eb="157">
      <t>ジギョウ</t>
    </rPh>
    <rPh sb="157" eb="159">
      <t>キボ</t>
    </rPh>
    <rPh sb="159" eb="161">
      <t>ヒリツ</t>
    </rPh>
    <rPh sb="162" eb="164">
      <t>ヘイキン</t>
    </rPh>
    <rPh sb="165" eb="167">
      <t>ウワマワ</t>
    </rPh>
    <rPh sb="172" eb="174">
      <t>ジギョウ</t>
    </rPh>
    <rPh sb="174" eb="176">
      <t>キボ</t>
    </rPh>
    <rPh sb="177" eb="179">
      <t>ヒカク</t>
    </rPh>
    <rPh sb="181" eb="183">
      <t>キギョウ</t>
    </rPh>
    <rPh sb="183" eb="184">
      <t>サイ</t>
    </rPh>
    <rPh sb="184" eb="186">
      <t>ザンダカ</t>
    </rPh>
    <rPh sb="187" eb="188">
      <t>オオ</t>
    </rPh>
    <rPh sb="192" eb="193">
      <t>ワ</t>
    </rPh>
    <rPh sb="196" eb="198">
      <t>キギョウ</t>
    </rPh>
    <rPh sb="198" eb="199">
      <t>サイ</t>
    </rPh>
    <rPh sb="199" eb="201">
      <t>シハライ</t>
    </rPh>
    <rPh sb="202" eb="203">
      <t>オオ</t>
    </rPh>
    <rPh sb="205" eb="207">
      <t>イッパン</t>
    </rPh>
    <rPh sb="207" eb="209">
      <t>カイケイ</t>
    </rPh>
    <rPh sb="209" eb="212">
      <t>シュッシキン</t>
    </rPh>
    <rPh sb="215" eb="216">
      <t>オギナ</t>
    </rPh>
    <rPh sb="223" eb="225">
      <t>ゲンイン</t>
    </rPh>
    <rPh sb="230" eb="232">
      <t>ケイコウ</t>
    </rPh>
    <rPh sb="233" eb="235">
      <t>コンゴ</t>
    </rPh>
    <rPh sb="236" eb="237">
      <t>ツヅ</t>
    </rPh>
    <rPh sb="241" eb="243">
      <t>ケイヒ</t>
    </rPh>
    <rPh sb="243" eb="245">
      <t>カイシュウ</t>
    </rPh>
    <rPh sb="245" eb="246">
      <t>リツ</t>
    </rPh>
    <rPh sb="247" eb="249">
      <t>オスイ</t>
    </rPh>
    <rPh sb="249" eb="251">
      <t>ショリ</t>
    </rPh>
    <rPh sb="251" eb="253">
      <t>ゲンカ</t>
    </rPh>
    <rPh sb="255" eb="257">
      <t>ヘイキン</t>
    </rPh>
    <rPh sb="259" eb="260">
      <t>ヨ</t>
    </rPh>
    <rPh sb="261" eb="263">
      <t>スウチ</t>
    </rPh>
    <rPh sb="273" eb="275">
      <t>オスイ</t>
    </rPh>
    <rPh sb="275" eb="277">
      <t>ショリ</t>
    </rPh>
    <rPh sb="277" eb="278">
      <t>ヒ</t>
    </rPh>
    <rPh sb="279" eb="280">
      <t>ヒク</t>
    </rPh>
    <rPh sb="284" eb="285">
      <t>カンガ</t>
    </rPh>
    <rPh sb="292" eb="295">
      <t>スイセンカ</t>
    </rPh>
    <rPh sb="295" eb="296">
      <t>リツ</t>
    </rPh>
    <rPh sb="297" eb="299">
      <t>ヘイキン</t>
    </rPh>
    <rPh sb="300" eb="302">
      <t>ヒカク</t>
    </rPh>
    <rPh sb="304" eb="305">
      <t>タカ</t>
    </rPh>
    <rPh sb="307" eb="309">
      <t>コンゴ</t>
    </rPh>
    <rPh sb="310" eb="313">
      <t>スイセンカ</t>
    </rPh>
    <rPh sb="313" eb="315">
      <t>コウジ</t>
    </rPh>
    <rPh sb="316" eb="317">
      <t>タイ</t>
    </rPh>
    <rPh sb="319" eb="321">
      <t>ホジョ</t>
    </rPh>
    <rPh sb="322" eb="324">
      <t>シュウチ</t>
    </rPh>
    <rPh sb="327" eb="330">
      <t>スイセンカ</t>
    </rPh>
    <rPh sb="330" eb="331">
      <t>リツ</t>
    </rPh>
    <rPh sb="332" eb="334">
      <t>コウジョウ</t>
    </rPh>
    <rPh sb="335" eb="336">
      <t>ハカ</t>
    </rPh>
    <phoneticPr fontId="4"/>
  </si>
  <si>
    <t>　下水道供用開始から約３５年で老朽管路の更新はまだ先ではある。更新の際には企業債を発行する見込みだが、経営を急激に圧迫しないよう計画的に更新することが必要である。</t>
    <rPh sb="1" eb="4">
      <t>ゲスイドウ</t>
    </rPh>
    <rPh sb="4" eb="6">
      <t>キョウヨウ</t>
    </rPh>
    <rPh sb="6" eb="8">
      <t>カイシ</t>
    </rPh>
    <rPh sb="10" eb="11">
      <t>ヤク</t>
    </rPh>
    <rPh sb="13" eb="14">
      <t>ネン</t>
    </rPh>
    <rPh sb="15" eb="17">
      <t>ロウキュウ</t>
    </rPh>
    <rPh sb="17" eb="19">
      <t>カンロ</t>
    </rPh>
    <rPh sb="20" eb="22">
      <t>コウシン</t>
    </rPh>
    <rPh sb="25" eb="26">
      <t>サキ</t>
    </rPh>
    <rPh sb="31" eb="33">
      <t>コウシン</t>
    </rPh>
    <rPh sb="34" eb="35">
      <t>サイ</t>
    </rPh>
    <rPh sb="37" eb="39">
      <t>キギョウ</t>
    </rPh>
    <rPh sb="39" eb="40">
      <t>サイ</t>
    </rPh>
    <rPh sb="41" eb="43">
      <t>ハッコウ</t>
    </rPh>
    <rPh sb="45" eb="47">
      <t>ミコ</t>
    </rPh>
    <rPh sb="51" eb="53">
      <t>ケイエイ</t>
    </rPh>
    <rPh sb="54" eb="56">
      <t>キュウゲキ</t>
    </rPh>
    <rPh sb="57" eb="59">
      <t>アッパク</t>
    </rPh>
    <rPh sb="64" eb="67">
      <t>ケイカクテキ</t>
    </rPh>
    <rPh sb="68" eb="70">
      <t>コウシン</t>
    </rPh>
    <rPh sb="75" eb="77">
      <t>ヒツヨウ</t>
    </rPh>
    <phoneticPr fontId="4"/>
  </si>
  <si>
    <t>　人口減少の影響で下水道使用料収入の増加は見込めない状況であり、今後は管渠の老朽化に伴い、更新工事が順次発生すると考えられる。
　経営努力により近年は汚水処理原価を抑えられているが、起債償還等負担が重く、一般会計より補助金出資金を受け入れざるを得ない状況である。
　６年度以降、経営戦略見直し等を進め、長期的な計画等明らかにしていく予定である。</t>
    <rPh sb="1" eb="3">
      <t>ジンコウ</t>
    </rPh>
    <rPh sb="3" eb="5">
      <t>ゲンショウ</t>
    </rPh>
    <rPh sb="6" eb="8">
      <t>エイキョウ</t>
    </rPh>
    <rPh sb="9" eb="12">
      <t>ゲスイドウ</t>
    </rPh>
    <rPh sb="12" eb="15">
      <t>シヨウリョウ</t>
    </rPh>
    <rPh sb="15" eb="17">
      <t>シュウニュウ</t>
    </rPh>
    <rPh sb="18" eb="20">
      <t>ゾウカ</t>
    </rPh>
    <rPh sb="21" eb="23">
      <t>ミコ</t>
    </rPh>
    <rPh sb="26" eb="28">
      <t>ジョウキョウ</t>
    </rPh>
    <rPh sb="32" eb="34">
      <t>コンゴ</t>
    </rPh>
    <rPh sb="35" eb="37">
      <t>カンキョ</t>
    </rPh>
    <rPh sb="38" eb="41">
      <t>ロウキュウカ</t>
    </rPh>
    <rPh sb="42" eb="43">
      <t>トモナ</t>
    </rPh>
    <rPh sb="45" eb="47">
      <t>コウシン</t>
    </rPh>
    <rPh sb="47" eb="49">
      <t>コウジ</t>
    </rPh>
    <rPh sb="50" eb="52">
      <t>ジュンジ</t>
    </rPh>
    <rPh sb="52" eb="54">
      <t>ハッセイ</t>
    </rPh>
    <rPh sb="57" eb="58">
      <t>カンガ</t>
    </rPh>
    <rPh sb="65" eb="67">
      <t>ケイエイ</t>
    </rPh>
    <rPh sb="67" eb="69">
      <t>ドリョク</t>
    </rPh>
    <rPh sb="72" eb="74">
      <t>キンネン</t>
    </rPh>
    <rPh sb="75" eb="77">
      <t>オスイ</t>
    </rPh>
    <rPh sb="77" eb="79">
      <t>ショリ</t>
    </rPh>
    <rPh sb="79" eb="81">
      <t>ゲンカ</t>
    </rPh>
    <rPh sb="82" eb="83">
      <t>オサ</t>
    </rPh>
    <rPh sb="91" eb="93">
      <t>キサイ</t>
    </rPh>
    <rPh sb="93" eb="95">
      <t>ショウカン</t>
    </rPh>
    <rPh sb="95" eb="96">
      <t>トウ</t>
    </rPh>
    <rPh sb="96" eb="98">
      <t>フタン</t>
    </rPh>
    <rPh sb="99" eb="100">
      <t>オモ</t>
    </rPh>
    <rPh sb="102" eb="104">
      <t>イッパン</t>
    </rPh>
    <rPh sb="104" eb="106">
      <t>カイケイ</t>
    </rPh>
    <rPh sb="108" eb="111">
      <t>ホジョキン</t>
    </rPh>
    <rPh sb="111" eb="114">
      <t>シュッシキン</t>
    </rPh>
    <rPh sb="115" eb="116">
      <t>ウ</t>
    </rPh>
    <rPh sb="117" eb="118">
      <t>イ</t>
    </rPh>
    <rPh sb="122" eb="123">
      <t>エ</t>
    </rPh>
    <rPh sb="125" eb="127">
      <t>ジョウキョウ</t>
    </rPh>
    <rPh sb="134" eb="136">
      <t>ネンド</t>
    </rPh>
    <rPh sb="136" eb="138">
      <t>イコウ</t>
    </rPh>
    <rPh sb="139" eb="141">
      <t>ケイエイ</t>
    </rPh>
    <rPh sb="141" eb="143">
      <t>センリャク</t>
    </rPh>
    <rPh sb="143" eb="145">
      <t>ミナオ</t>
    </rPh>
    <rPh sb="146" eb="147">
      <t>トウ</t>
    </rPh>
    <rPh sb="148" eb="149">
      <t>スス</t>
    </rPh>
    <rPh sb="151" eb="153">
      <t>チョウキ</t>
    </rPh>
    <rPh sb="153" eb="154">
      <t>テキ</t>
    </rPh>
    <rPh sb="155" eb="157">
      <t>ケイカク</t>
    </rPh>
    <rPh sb="157" eb="158">
      <t>トウ</t>
    </rPh>
    <rPh sb="158" eb="159">
      <t>アキ</t>
    </rPh>
    <rPh sb="166" eb="16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</si>
</sst>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EEB-475B-8AD3-5AC992030E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5EEB-475B-8AD3-5AC992030E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7B-489C-B473-143CAF2E32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45.3</c:v>
                </c:pt>
              </c:numCache>
            </c:numRef>
          </c:val>
          <c:smooth val="0"/>
          <c:extLst>
            <c:ext xmlns:c16="http://schemas.microsoft.com/office/drawing/2014/chart" uri="{C3380CC4-5D6E-409C-BE32-E72D297353CC}">
              <c16:uniqueId val="{00000001-6F7B-489C-B473-143CAF2E32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95.95</c:v>
                </c:pt>
              </c:numCache>
            </c:numRef>
          </c:val>
          <c:extLst>
            <c:ext xmlns:c16="http://schemas.microsoft.com/office/drawing/2014/chart" uri="{C3380CC4-5D6E-409C-BE32-E72D297353CC}">
              <c16:uniqueId val="{00000000-BDC8-4E3F-99FE-327055D21C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88.37</c:v>
                </c:pt>
              </c:numCache>
            </c:numRef>
          </c:val>
          <c:smooth val="0"/>
          <c:extLst>
            <c:ext xmlns:c16="http://schemas.microsoft.com/office/drawing/2014/chart" uri="{C3380CC4-5D6E-409C-BE32-E72D297353CC}">
              <c16:uniqueId val="{00000001-BDC8-4E3F-99FE-327055D21C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104.59</c:v>
                </c:pt>
              </c:numCache>
            </c:numRef>
          </c:val>
          <c:extLst>
            <c:ext xmlns:c16="http://schemas.microsoft.com/office/drawing/2014/chart" uri="{C3380CC4-5D6E-409C-BE32-E72D297353CC}">
              <c16:uniqueId val="{00000000-CF68-44AD-A743-090A67C7DB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101.98</c:v>
                </c:pt>
              </c:numCache>
            </c:numRef>
          </c:val>
          <c:smooth val="0"/>
          <c:extLst>
            <c:ext xmlns:c16="http://schemas.microsoft.com/office/drawing/2014/chart" uri="{C3380CC4-5D6E-409C-BE32-E72D297353CC}">
              <c16:uniqueId val="{00000001-CF68-44AD-A743-090A67C7DB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3.6</c:v>
                </c:pt>
              </c:numCache>
            </c:numRef>
          </c:val>
          <c:extLst>
            <c:ext xmlns:c16="http://schemas.microsoft.com/office/drawing/2014/chart" uri="{C3380CC4-5D6E-409C-BE32-E72D297353CC}">
              <c16:uniqueId val="{00000000-C57C-4D9E-A2D8-C3A03169B0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32.57</c:v>
                </c:pt>
              </c:numCache>
            </c:numRef>
          </c:val>
          <c:smooth val="0"/>
          <c:extLst>
            <c:ext xmlns:c16="http://schemas.microsoft.com/office/drawing/2014/chart" uri="{C3380CC4-5D6E-409C-BE32-E72D297353CC}">
              <c16:uniqueId val="{00000001-C57C-4D9E-A2D8-C3A03169B0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C15-4AED-9D4C-5AA4522AD7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9C15-4AED-9D4C-5AA4522AD7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76-4C51-9CF6-EB48323090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52.27</c:v>
                </c:pt>
              </c:numCache>
            </c:numRef>
          </c:val>
          <c:smooth val="0"/>
          <c:extLst>
            <c:ext xmlns:c16="http://schemas.microsoft.com/office/drawing/2014/chart" uri="{C3380CC4-5D6E-409C-BE32-E72D297353CC}">
              <c16:uniqueId val="{00000001-A076-4C51-9CF6-EB48323090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10.84</c:v>
                </c:pt>
              </c:numCache>
            </c:numRef>
          </c:val>
          <c:extLst>
            <c:ext xmlns:c16="http://schemas.microsoft.com/office/drawing/2014/chart" uri="{C3380CC4-5D6E-409C-BE32-E72D297353CC}">
              <c16:uniqueId val="{00000000-99FB-4F9B-B532-42CF47397B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41.51</c:v>
                </c:pt>
              </c:numCache>
            </c:numRef>
          </c:val>
          <c:smooth val="0"/>
          <c:extLst>
            <c:ext xmlns:c16="http://schemas.microsoft.com/office/drawing/2014/chart" uri="{C3380CC4-5D6E-409C-BE32-E72D297353CC}">
              <c16:uniqueId val="{00000001-99FB-4F9B-B532-42CF47397B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1536.13</c:v>
                </c:pt>
              </c:numCache>
            </c:numRef>
          </c:val>
          <c:extLst>
            <c:ext xmlns:c16="http://schemas.microsoft.com/office/drawing/2014/chart" uri="{C3380CC4-5D6E-409C-BE32-E72D297353CC}">
              <c16:uniqueId val="{00000000-B7A7-4B2F-B30E-FF31EA919F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1160.22</c:v>
                </c:pt>
              </c:numCache>
            </c:numRef>
          </c:val>
          <c:smooth val="0"/>
          <c:extLst>
            <c:ext xmlns:c16="http://schemas.microsoft.com/office/drawing/2014/chart" uri="{C3380CC4-5D6E-409C-BE32-E72D297353CC}">
              <c16:uniqueId val="{00000001-B7A7-4B2F-B30E-FF31EA919F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168.52</c:v>
                </c:pt>
              </c:numCache>
            </c:numRef>
          </c:val>
          <c:extLst>
            <c:ext xmlns:c16="http://schemas.microsoft.com/office/drawing/2014/chart" uri="{C3380CC4-5D6E-409C-BE32-E72D297353CC}">
              <c16:uniqueId val="{00000000-7AA6-406F-B1AA-197C4EE5863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81.81</c:v>
                </c:pt>
              </c:numCache>
            </c:numRef>
          </c:val>
          <c:smooth val="0"/>
          <c:extLst>
            <c:ext xmlns:c16="http://schemas.microsoft.com/office/drawing/2014/chart" uri="{C3380CC4-5D6E-409C-BE32-E72D297353CC}">
              <c16:uniqueId val="{00000001-7AA6-406F-B1AA-197C4EE5863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87.66</c:v>
                </c:pt>
              </c:numCache>
            </c:numRef>
          </c:val>
          <c:extLst>
            <c:ext xmlns:c16="http://schemas.microsoft.com/office/drawing/2014/chart" uri="{C3380CC4-5D6E-409C-BE32-E72D297353CC}">
              <c16:uniqueId val="{00000000-309A-4CDA-A117-4D92EA91F4E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193.59</c:v>
                </c:pt>
              </c:numCache>
            </c:numRef>
          </c:val>
          <c:smooth val="0"/>
          <c:extLst>
            <c:ext xmlns:c16="http://schemas.microsoft.com/office/drawing/2014/chart" uri="{C3380CC4-5D6E-409C-BE32-E72D297353CC}">
              <c16:uniqueId val="{00000001-309A-4CDA-A117-4D92EA91F4E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5" zoomScaleNormal="100" workbookViewId="0">
      <selection activeCell="AL36" sqref="AL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井川町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D1</v>
      </c>
      <c r="X8" s="66"/>
      <c r="Y8" s="66"/>
      <c r="Z8" s="66"/>
      <c r="AA8" s="66"/>
      <c r="AB8" s="66"/>
      <c r="AC8" s="66"/>
      <c r="AD8" s="67" t="str">
        <f>データ!$M$6</f>
        <v>非設置</v>
      </c>
      <c r="AE8" s="67"/>
      <c r="AF8" s="67"/>
      <c r="AG8" s="67"/>
      <c r="AH8" s="67"/>
      <c r="AI8" s="67"/>
      <c r="AJ8" s="67"/>
      <c r="AK8" s="3"/>
      <c r="AL8" s="55">
        <f>データ!S6</f>
        <v>4386</v>
      </c>
      <c r="AM8" s="55"/>
      <c r="AN8" s="55"/>
      <c r="AO8" s="55"/>
      <c r="AP8" s="55"/>
      <c r="AQ8" s="55"/>
      <c r="AR8" s="55"/>
      <c r="AS8" s="55"/>
      <c r="AT8" s="54">
        <f>データ!T6</f>
        <v>47.95</v>
      </c>
      <c r="AU8" s="54"/>
      <c r="AV8" s="54"/>
      <c r="AW8" s="54"/>
      <c r="AX8" s="54"/>
      <c r="AY8" s="54"/>
      <c r="AZ8" s="54"/>
      <c r="BA8" s="54"/>
      <c r="BB8" s="54">
        <f>データ!U6</f>
        <v>91.47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70.45</v>
      </c>
      <c r="J10" s="54"/>
      <c r="K10" s="54"/>
      <c r="L10" s="54"/>
      <c r="M10" s="54"/>
      <c r="N10" s="54"/>
      <c r="O10" s="54"/>
      <c r="P10" s="54">
        <f>データ!P6</f>
        <v>96.92</v>
      </c>
      <c r="Q10" s="54"/>
      <c r="R10" s="54"/>
      <c r="S10" s="54"/>
      <c r="T10" s="54"/>
      <c r="U10" s="54"/>
      <c r="V10" s="54"/>
      <c r="W10" s="54">
        <f>データ!Q6</f>
        <v>108.47</v>
      </c>
      <c r="X10" s="54"/>
      <c r="Y10" s="54"/>
      <c r="Z10" s="54"/>
      <c r="AA10" s="54"/>
      <c r="AB10" s="54"/>
      <c r="AC10" s="54"/>
      <c r="AD10" s="55">
        <f>データ!R6</f>
        <v>3140</v>
      </c>
      <c r="AE10" s="55"/>
      <c r="AF10" s="55"/>
      <c r="AG10" s="55"/>
      <c r="AH10" s="55"/>
      <c r="AI10" s="55"/>
      <c r="AJ10" s="55"/>
      <c r="AK10" s="2"/>
      <c r="AL10" s="55">
        <f>データ!V6</f>
        <v>4219</v>
      </c>
      <c r="AM10" s="55"/>
      <c r="AN10" s="55"/>
      <c r="AO10" s="55"/>
      <c r="AP10" s="55"/>
      <c r="AQ10" s="55"/>
      <c r="AR10" s="55"/>
      <c r="AS10" s="55"/>
      <c r="AT10" s="54">
        <f>データ!W6</f>
        <v>2.4500000000000002</v>
      </c>
      <c r="AU10" s="54"/>
      <c r="AV10" s="54"/>
      <c r="AW10" s="54"/>
      <c r="AX10" s="54"/>
      <c r="AY10" s="54"/>
      <c r="AZ10" s="54"/>
      <c r="BA10" s="54"/>
      <c r="BB10" s="54">
        <f>データ!X6</f>
        <v>1722.04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13Na2mC6LxayGjaod/+q/cKjVRzujmDR8ViUC371z+qch/HEWtyj8AJrRBaRVQjoaOpTxQpao+xVvVFyscKdw==" saltValue="lIoJSQuetmA+Tsy5Nbmz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53660</v>
      </c>
      <c r="D6" s="19">
        <f t="shared" si="3"/>
        <v>46</v>
      </c>
      <c r="E6" s="19">
        <f t="shared" si="3"/>
        <v>17</v>
      </c>
      <c r="F6" s="19">
        <f t="shared" si="3"/>
        <v>4</v>
      </c>
      <c r="G6" s="19">
        <f t="shared" si="3"/>
        <v>0</v>
      </c>
      <c r="H6" s="19" t="str">
        <f t="shared" si="3"/>
        <v>秋田県　井川町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70.45</v>
      </c>
      <c r="P6" s="20">
        <f t="shared" si="3"/>
        <v>96.92</v>
      </c>
      <c r="Q6" s="20">
        <f t="shared" si="3"/>
        <v>108.47</v>
      </c>
      <c r="R6" s="20">
        <f t="shared" si="3"/>
        <v>3140</v>
      </c>
      <c r="S6" s="20">
        <f t="shared" si="3"/>
        <v>4386</v>
      </c>
      <c r="T6" s="20">
        <f t="shared" si="3"/>
        <v>47.95</v>
      </c>
      <c r="U6" s="20">
        <f t="shared" si="3"/>
        <v>91.47</v>
      </c>
      <c r="V6" s="20">
        <f t="shared" si="3"/>
        <v>4219</v>
      </c>
      <c r="W6" s="20">
        <f t="shared" si="3"/>
        <v>2.4500000000000002</v>
      </c>
      <c r="X6" s="20">
        <f t="shared" si="3"/>
        <v>1722.04</v>
      </c>
      <c r="Y6" s="21" t="str">
        <f>IF(Y7="",NA(),Y7)</f>
        <v>-</v>
      </c>
      <c r="Z6" s="21" t="str">
        <f t="shared" ref="Z6:AH6" si="4">IF(Z7="",NA(),Z7)</f>
        <v>-</v>
      </c>
      <c r="AA6" s="21" t="str">
        <f t="shared" si="4"/>
        <v>-</v>
      </c>
      <c r="AB6" s="21" t="str">
        <f t="shared" si="4"/>
        <v>-</v>
      </c>
      <c r="AC6" s="21">
        <f t="shared" si="4"/>
        <v>104.59</v>
      </c>
      <c r="AD6" s="21" t="str">
        <f t="shared" si="4"/>
        <v>-</v>
      </c>
      <c r="AE6" s="21" t="str">
        <f t="shared" si="4"/>
        <v>-</v>
      </c>
      <c r="AF6" s="21" t="str">
        <f t="shared" si="4"/>
        <v>-</v>
      </c>
      <c r="AG6" s="21" t="str">
        <f t="shared" si="4"/>
        <v>-</v>
      </c>
      <c r="AH6" s="21">
        <f t="shared" si="4"/>
        <v>101.98</v>
      </c>
      <c r="AI6" s="20" t="str">
        <f>IF(AI7="","",IF(AI7="-","【-】","【"&amp;SUBSTITUTE(TEXT(AI7,"#,##0.00"),"-","△")&amp;"】"))</f>
        <v>【104.54】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52.27</v>
      </c>
      <c r="AT6" s="20" t="str">
        <f>IF(AT7="","",IF(AT7="-","【-】","【"&amp;SUBSTITUTE(TEXT(AT7,"#,##0.00"),"-","△")&amp;"】"))</f>
        <v>【65.93】</v>
      </c>
      <c r="AU6" s="21" t="str">
        <f>IF(AU7="",NA(),AU7)</f>
        <v>-</v>
      </c>
      <c r="AV6" s="21" t="str">
        <f t="shared" ref="AV6:BD6" si="6">IF(AV7="",NA(),AV7)</f>
        <v>-</v>
      </c>
      <c r="AW6" s="21" t="str">
        <f t="shared" si="6"/>
        <v>-</v>
      </c>
      <c r="AX6" s="21" t="str">
        <f t="shared" si="6"/>
        <v>-</v>
      </c>
      <c r="AY6" s="21">
        <f t="shared" si="6"/>
        <v>10.84</v>
      </c>
      <c r="AZ6" s="21" t="str">
        <f t="shared" si="6"/>
        <v>-</v>
      </c>
      <c r="BA6" s="21" t="str">
        <f t="shared" si="6"/>
        <v>-</v>
      </c>
      <c r="BB6" s="21" t="str">
        <f t="shared" si="6"/>
        <v>-</v>
      </c>
      <c r="BC6" s="21" t="str">
        <f t="shared" si="6"/>
        <v>-</v>
      </c>
      <c r="BD6" s="21">
        <f t="shared" si="6"/>
        <v>41.51</v>
      </c>
      <c r="BE6" s="20" t="str">
        <f>IF(BE7="","",IF(BE7="-","【-】","【"&amp;SUBSTITUTE(TEXT(BE7,"#,##0.00"),"-","△")&amp;"】"))</f>
        <v>【44.25】</v>
      </c>
      <c r="BF6" s="21" t="str">
        <f>IF(BF7="",NA(),BF7)</f>
        <v>-</v>
      </c>
      <c r="BG6" s="21" t="str">
        <f t="shared" ref="BG6:BO6" si="7">IF(BG7="",NA(),BG7)</f>
        <v>-</v>
      </c>
      <c r="BH6" s="21" t="str">
        <f t="shared" si="7"/>
        <v>-</v>
      </c>
      <c r="BI6" s="21" t="str">
        <f t="shared" si="7"/>
        <v>-</v>
      </c>
      <c r="BJ6" s="21">
        <f t="shared" si="7"/>
        <v>1536.13</v>
      </c>
      <c r="BK6" s="21" t="str">
        <f t="shared" si="7"/>
        <v>-</v>
      </c>
      <c r="BL6" s="21" t="str">
        <f t="shared" si="7"/>
        <v>-</v>
      </c>
      <c r="BM6" s="21" t="str">
        <f t="shared" si="7"/>
        <v>-</v>
      </c>
      <c r="BN6" s="21" t="str">
        <f t="shared" si="7"/>
        <v>-</v>
      </c>
      <c r="BO6" s="21">
        <f t="shared" si="7"/>
        <v>1160.22</v>
      </c>
      <c r="BP6" s="20" t="str">
        <f>IF(BP7="","",IF(BP7="-","【-】","【"&amp;SUBSTITUTE(TEXT(BP7,"#,##0.00"),"-","△")&amp;"】"))</f>
        <v>【1,182.11】</v>
      </c>
      <c r="BQ6" s="21" t="str">
        <f>IF(BQ7="",NA(),BQ7)</f>
        <v>-</v>
      </c>
      <c r="BR6" s="21" t="str">
        <f t="shared" ref="BR6:BZ6" si="8">IF(BR7="",NA(),BR7)</f>
        <v>-</v>
      </c>
      <c r="BS6" s="21" t="str">
        <f t="shared" si="8"/>
        <v>-</v>
      </c>
      <c r="BT6" s="21" t="str">
        <f t="shared" si="8"/>
        <v>-</v>
      </c>
      <c r="BU6" s="21">
        <f t="shared" si="8"/>
        <v>168.52</v>
      </c>
      <c r="BV6" s="21" t="str">
        <f t="shared" si="8"/>
        <v>-</v>
      </c>
      <c r="BW6" s="21" t="str">
        <f t="shared" si="8"/>
        <v>-</v>
      </c>
      <c r="BX6" s="21" t="str">
        <f t="shared" si="8"/>
        <v>-</v>
      </c>
      <c r="BY6" s="21" t="str">
        <f t="shared" si="8"/>
        <v>-</v>
      </c>
      <c r="BZ6" s="21">
        <f t="shared" si="8"/>
        <v>81.81</v>
      </c>
      <c r="CA6" s="20" t="str">
        <f>IF(CA7="","",IF(CA7="-","【-】","【"&amp;SUBSTITUTE(TEXT(CA7,"#,##0.00"),"-","△")&amp;"】"))</f>
        <v>【73.78】</v>
      </c>
      <c r="CB6" s="21" t="str">
        <f>IF(CB7="",NA(),CB7)</f>
        <v>-</v>
      </c>
      <c r="CC6" s="21" t="str">
        <f t="shared" ref="CC6:CK6" si="9">IF(CC7="",NA(),CC7)</f>
        <v>-</v>
      </c>
      <c r="CD6" s="21" t="str">
        <f t="shared" si="9"/>
        <v>-</v>
      </c>
      <c r="CE6" s="21" t="str">
        <f t="shared" si="9"/>
        <v>-</v>
      </c>
      <c r="CF6" s="21">
        <f t="shared" si="9"/>
        <v>87.66</v>
      </c>
      <c r="CG6" s="21" t="str">
        <f t="shared" si="9"/>
        <v>-</v>
      </c>
      <c r="CH6" s="21" t="str">
        <f t="shared" si="9"/>
        <v>-</v>
      </c>
      <c r="CI6" s="21" t="str">
        <f t="shared" si="9"/>
        <v>-</v>
      </c>
      <c r="CJ6" s="21" t="str">
        <f t="shared" si="9"/>
        <v>-</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45.3</v>
      </c>
      <c r="CW6" s="20" t="str">
        <f>IF(CW7="","",IF(CW7="-","【-】","【"&amp;SUBSTITUTE(TEXT(CW7,"#,##0.00"),"-","△")&amp;"】"))</f>
        <v>【42.22】</v>
      </c>
      <c r="CX6" s="21" t="str">
        <f>IF(CX7="",NA(),CX7)</f>
        <v>-</v>
      </c>
      <c r="CY6" s="21" t="str">
        <f t="shared" ref="CY6:DG6" si="11">IF(CY7="",NA(),CY7)</f>
        <v>-</v>
      </c>
      <c r="CZ6" s="21" t="str">
        <f t="shared" si="11"/>
        <v>-</v>
      </c>
      <c r="DA6" s="21" t="str">
        <f t="shared" si="11"/>
        <v>-</v>
      </c>
      <c r="DB6" s="21">
        <f t="shared" si="11"/>
        <v>95.95</v>
      </c>
      <c r="DC6" s="21" t="str">
        <f t="shared" si="11"/>
        <v>-</v>
      </c>
      <c r="DD6" s="21" t="str">
        <f t="shared" si="11"/>
        <v>-</v>
      </c>
      <c r="DE6" s="21" t="str">
        <f t="shared" si="11"/>
        <v>-</v>
      </c>
      <c r="DF6" s="21" t="str">
        <f t="shared" si="11"/>
        <v>-</v>
      </c>
      <c r="DG6" s="21">
        <f t="shared" si="11"/>
        <v>88.37</v>
      </c>
      <c r="DH6" s="20" t="str">
        <f>IF(DH7="","",IF(DH7="-","【-】","【"&amp;SUBSTITUTE(TEXT(DH7,"#,##0.00"),"-","△")&amp;"】"))</f>
        <v>【85.67】</v>
      </c>
      <c r="DI6" s="21" t="str">
        <f>IF(DI7="",NA(),DI7)</f>
        <v>-</v>
      </c>
      <c r="DJ6" s="21" t="str">
        <f t="shared" ref="DJ6:DR6" si="12">IF(DJ7="",NA(),DJ7)</f>
        <v>-</v>
      </c>
      <c r="DK6" s="21" t="str">
        <f t="shared" si="12"/>
        <v>-</v>
      </c>
      <c r="DL6" s="21" t="str">
        <f t="shared" si="12"/>
        <v>-</v>
      </c>
      <c r="DM6" s="21">
        <f t="shared" si="12"/>
        <v>3.6</v>
      </c>
      <c r="DN6" s="21" t="str">
        <f t="shared" si="12"/>
        <v>-</v>
      </c>
      <c r="DO6" s="21" t="str">
        <f t="shared" si="12"/>
        <v>-</v>
      </c>
      <c r="DP6" s="21" t="str">
        <f t="shared" si="12"/>
        <v>-</v>
      </c>
      <c r="DQ6" s="21" t="str">
        <f t="shared" si="12"/>
        <v>-</v>
      </c>
      <c r="DR6" s="21">
        <f t="shared" si="12"/>
        <v>32.57</v>
      </c>
      <c r="DS6" s="20" t="str">
        <f>IF(DS7="","",IF(DS7="-","【-】","【"&amp;SUBSTITUTE(TEXT(DS7,"#,##0.00"),"-","△")&amp;"】"))</f>
        <v>【28.00】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0.04</v>
      </c>
      <c r="ED6" s="20" t="str">
        <f>IF(ED7="","",IF(ED7="-","【-】","【"&amp;SUBSTITUTE(TEXT(ED7,"#,##0.00"),"-","△")&amp;"】"))</f>
        <v>【0.03】</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0.22</v>
      </c>
      <c r="EO6" s="20" t="str">
        <f>IF(EO7="","",IF(EO7="-","【-】","【"&amp;SUBSTITUTE(TEXT(EO7,"#,##0.00"),"-","△")&amp;"】"))</f>
        <v>【0.13】</v>
      </c>
    </row>
    <row r="7" spans="1:148" s="22" customFormat="1" x14ac:dyDescent="0.15">
      <c r="A7" s="14"/>
      <c r="B7" s="23">
        <v>2022</v>
      </c>
      <c r="C7" s="23">
        <v>53660</v>
      </c>
      <c r="D7" s="23">
        <v>46</v>
      </c>
      <c r="E7" s="23">
        <v>17</v>
      </c>
      <c r="F7" s="23">
        <v>4</v>
      </c>
      <c r="G7" s="23">
        <v>0</v>
      </c>
      <c r="H7" s="23" t="s">
        <v>96</v>
      </c>
      <c r="I7" s="23" t="s">
        <v>97</v>
      </c>
      <c r="J7" s="23" t="s">
        <v>98</v>
      </c>
      <c r="K7" s="23" t="s">
        <v>99</v>
      </c>
      <c r="L7" s="23" t="s">
        <v>100</v>
      </c>
      <c r="M7" s="23" t="s">
        <v>101</v>
      </c>
      <c r="N7" s="24" t="s">
        <v>102</v>
      </c>
      <c r="O7" s="24">
        <v>70.45</v>
      </c>
      <c r="P7" s="24">
        <v>96.92</v>
      </c>
      <c r="Q7" s="24">
        <v>108.47</v>
      </c>
      <c r="R7" s="24">
        <v>3140</v>
      </c>
      <c r="S7" s="24">
        <v>4386</v>
      </c>
      <c r="T7" s="24">
        <v>47.95</v>
      </c>
      <c r="U7" s="24">
        <v>91.47</v>
      </c>
      <c r="V7" s="24">
        <v>4219</v>
      </c>
      <c r="W7" s="24">
        <v>2.4500000000000002</v>
      </c>
      <c r="X7" s="24">
        <v>1722.04</v>
      </c>
      <c r="Y7" s="24" t="s">
        <v>102</v>
      </c>
      <c r="Z7" s="24" t="s">
        <v>102</v>
      </c>
      <c r="AA7" s="24" t="s">
        <v>102</v>
      </c>
      <c r="AB7" s="24" t="s">
        <v>102</v>
      </c>
      <c r="AC7" s="24">
        <v>104.59</v>
      </c>
      <c r="AD7" s="24" t="s">
        <v>102</v>
      </c>
      <c r="AE7" s="24" t="s">
        <v>102</v>
      </c>
      <c r="AF7" s="24" t="s">
        <v>102</v>
      </c>
      <c r="AG7" s="24" t="s">
        <v>102</v>
      </c>
      <c r="AH7" s="24">
        <v>101.98</v>
      </c>
      <c r="AI7" s="24">
        <v>104.54</v>
      </c>
      <c r="AJ7" s="24" t="s">
        <v>102</v>
      </c>
      <c r="AK7" s="24" t="s">
        <v>102</v>
      </c>
      <c r="AL7" s="24" t="s">
        <v>102</v>
      </c>
      <c r="AM7" s="24" t="s">
        <v>102</v>
      </c>
      <c r="AN7" s="24">
        <v>0</v>
      </c>
      <c r="AO7" s="24" t="s">
        <v>102</v>
      </c>
      <c r="AP7" s="24" t="s">
        <v>102</v>
      </c>
      <c r="AQ7" s="24" t="s">
        <v>102</v>
      </c>
      <c r="AR7" s="24" t="s">
        <v>102</v>
      </c>
      <c r="AS7" s="24">
        <v>52.27</v>
      </c>
      <c r="AT7" s="24">
        <v>65.930000000000007</v>
      </c>
      <c r="AU7" s="24" t="s">
        <v>102</v>
      </c>
      <c r="AV7" s="24" t="s">
        <v>102</v>
      </c>
      <c r="AW7" s="24" t="s">
        <v>102</v>
      </c>
      <c r="AX7" s="24" t="s">
        <v>102</v>
      </c>
      <c r="AY7" s="24">
        <v>10.84</v>
      </c>
      <c r="AZ7" s="24" t="s">
        <v>102</v>
      </c>
      <c r="BA7" s="24" t="s">
        <v>102</v>
      </c>
      <c r="BB7" s="24" t="s">
        <v>102</v>
      </c>
      <c r="BC7" s="24" t="s">
        <v>102</v>
      </c>
      <c r="BD7" s="24">
        <v>41.51</v>
      </c>
      <c r="BE7" s="24">
        <v>44.25</v>
      </c>
      <c r="BF7" s="24" t="s">
        <v>102</v>
      </c>
      <c r="BG7" s="24" t="s">
        <v>102</v>
      </c>
      <c r="BH7" s="24" t="s">
        <v>102</v>
      </c>
      <c r="BI7" s="24" t="s">
        <v>102</v>
      </c>
      <c r="BJ7" s="24">
        <v>1536.13</v>
      </c>
      <c r="BK7" s="24" t="s">
        <v>102</v>
      </c>
      <c r="BL7" s="24" t="s">
        <v>102</v>
      </c>
      <c r="BM7" s="24" t="s">
        <v>102</v>
      </c>
      <c r="BN7" s="24" t="s">
        <v>102</v>
      </c>
      <c r="BO7" s="24">
        <v>1160.22</v>
      </c>
      <c r="BP7" s="24">
        <v>1182.1099999999999</v>
      </c>
      <c r="BQ7" s="24" t="s">
        <v>102</v>
      </c>
      <c r="BR7" s="24" t="s">
        <v>102</v>
      </c>
      <c r="BS7" s="24" t="s">
        <v>102</v>
      </c>
      <c r="BT7" s="24" t="s">
        <v>102</v>
      </c>
      <c r="BU7" s="24">
        <v>168.52</v>
      </c>
      <c r="BV7" s="24" t="s">
        <v>102</v>
      </c>
      <c r="BW7" s="24" t="s">
        <v>102</v>
      </c>
      <c r="BX7" s="24" t="s">
        <v>102</v>
      </c>
      <c r="BY7" s="24" t="s">
        <v>102</v>
      </c>
      <c r="BZ7" s="24">
        <v>81.81</v>
      </c>
      <c r="CA7" s="24">
        <v>73.78</v>
      </c>
      <c r="CB7" s="24" t="s">
        <v>102</v>
      </c>
      <c r="CC7" s="24" t="s">
        <v>102</v>
      </c>
      <c r="CD7" s="24" t="s">
        <v>102</v>
      </c>
      <c r="CE7" s="24" t="s">
        <v>102</v>
      </c>
      <c r="CF7" s="24">
        <v>87.66</v>
      </c>
      <c r="CG7" s="24" t="s">
        <v>102</v>
      </c>
      <c r="CH7" s="24" t="s">
        <v>102</v>
      </c>
      <c r="CI7" s="24" t="s">
        <v>102</v>
      </c>
      <c r="CJ7" s="24" t="s">
        <v>102</v>
      </c>
      <c r="CK7" s="24">
        <v>193.59</v>
      </c>
      <c r="CL7" s="24">
        <v>220.62</v>
      </c>
      <c r="CM7" s="24" t="s">
        <v>102</v>
      </c>
      <c r="CN7" s="24" t="s">
        <v>102</v>
      </c>
      <c r="CO7" s="24" t="s">
        <v>102</v>
      </c>
      <c r="CP7" s="24" t="s">
        <v>102</v>
      </c>
      <c r="CQ7" s="24" t="s">
        <v>102</v>
      </c>
      <c r="CR7" s="24" t="s">
        <v>102</v>
      </c>
      <c r="CS7" s="24" t="s">
        <v>102</v>
      </c>
      <c r="CT7" s="24" t="s">
        <v>102</v>
      </c>
      <c r="CU7" s="24" t="s">
        <v>102</v>
      </c>
      <c r="CV7" s="24">
        <v>45.3</v>
      </c>
      <c r="CW7" s="24">
        <v>42.22</v>
      </c>
      <c r="CX7" s="24" t="s">
        <v>102</v>
      </c>
      <c r="CY7" s="24" t="s">
        <v>102</v>
      </c>
      <c r="CZ7" s="24" t="s">
        <v>102</v>
      </c>
      <c r="DA7" s="24" t="s">
        <v>102</v>
      </c>
      <c r="DB7" s="24">
        <v>95.95</v>
      </c>
      <c r="DC7" s="24" t="s">
        <v>102</v>
      </c>
      <c r="DD7" s="24" t="s">
        <v>102</v>
      </c>
      <c r="DE7" s="24" t="s">
        <v>102</v>
      </c>
      <c r="DF7" s="24" t="s">
        <v>102</v>
      </c>
      <c r="DG7" s="24">
        <v>88.37</v>
      </c>
      <c r="DH7" s="24">
        <v>85.67</v>
      </c>
      <c r="DI7" s="24" t="s">
        <v>102</v>
      </c>
      <c r="DJ7" s="24" t="s">
        <v>102</v>
      </c>
      <c r="DK7" s="24" t="s">
        <v>102</v>
      </c>
      <c r="DL7" s="24" t="s">
        <v>102</v>
      </c>
      <c r="DM7" s="24">
        <v>3.6</v>
      </c>
      <c r="DN7" s="24" t="s">
        <v>102</v>
      </c>
      <c r="DO7" s="24" t="s">
        <v>102</v>
      </c>
      <c r="DP7" s="24" t="s">
        <v>102</v>
      </c>
      <c r="DQ7" s="24" t="s">
        <v>102</v>
      </c>
      <c r="DR7" s="24">
        <v>32.57</v>
      </c>
      <c r="DS7" s="24">
        <v>28</v>
      </c>
      <c r="DT7" s="24" t="s">
        <v>102</v>
      </c>
      <c r="DU7" s="24" t="s">
        <v>102</v>
      </c>
      <c r="DV7" s="24" t="s">
        <v>102</v>
      </c>
      <c r="DW7" s="24" t="s">
        <v>102</v>
      </c>
      <c r="DX7" s="24">
        <v>0</v>
      </c>
      <c r="DY7" s="24" t="s">
        <v>102</v>
      </c>
      <c r="DZ7" s="24" t="s">
        <v>102</v>
      </c>
      <c r="EA7" s="24" t="s">
        <v>102</v>
      </c>
      <c r="EB7" s="24" t="s">
        <v>102</v>
      </c>
      <c r="EC7" s="24">
        <v>0.04</v>
      </c>
      <c r="ED7" s="24">
        <v>0.03</v>
      </c>
      <c r="EE7" s="24" t="s">
        <v>102</v>
      </c>
      <c r="EF7" s="24" t="s">
        <v>102</v>
      </c>
      <c r="EG7" s="24" t="s">
        <v>102</v>
      </c>
      <c r="EH7" s="24" t="s">
        <v>102</v>
      </c>
      <c r="EI7" s="24">
        <v>0</v>
      </c>
      <c r="EJ7" s="24" t="s">
        <v>102</v>
      </c>
      <c r="EK7" s="24" t="s">
        <v>102</v>
      </c>
      <c r="EL7" s="24" t="s">
        <v>102</v>
      </c>
      <c r="EM7" s="24" t="s">
        <v>102</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naibu61</cp:lastModifiedBy>
  <cp:lastPrinted>2024-01-24T08:50:42Z</cp:lastPrinted>
  <dcterms:created xsi:type="dcterms:W3CDTF">2023-12-12T00:54:04Z</dcterms:created>
  <dcterms:modified xsi:type="dcterms:W3CDTF">2024-01-24T08:51:34Z</dcterms:modified>
  <cp:category/>
</cp:coreProperties>
</file>