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AQ8" i="4" s="1"/>
  <c r="Q6" i="5"/>
  <c r="P6" i="5"/>
  <c r="O6" i="5"/>
  <c r="N6" i="5"/>
  <c r="M6" i="5"/>
  <c r="L6" i="5"/>
  <c r="Z8" i="4" s="1"/>
  <c r="K6" i="5"/>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Y8" i="4"/>
  <c r="AI8" i="4"/>
  <c r="R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<sst xmlns="http://schemas.openxmlformats.org/spreadsheetml/2006/main" count="217" uniqueCount="107">
  <si>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</si>
  <si>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</si>
  <si>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</si>
  <si>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</si>
  <si>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</si>
  <si>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</si>
  <si>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</si>
  <si>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</si>
  <si>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</si>
  <si>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</si>
  <si>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</si>
  <si>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</si>
  <si>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</si>
  <si>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</si>
  <si>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</si>
  <si>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</si>
  <si>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</si>
  <si>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</si>
  <si>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</si>
  <si>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</si>
  <si>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</si>
  <si>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</si>
  <si>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</si>
  <si>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</si>
  <si>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</si>
  <si>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</si>
  <si>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</si>
  <si>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</si>
  <si>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</si>
  <si>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</si>
  <si>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</si>
  <si>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</si>
  <si>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</si>
  <si>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</si>
  <si>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</si>
  <si>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</si>
  <si>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</si>
  <si>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</si>
  <si>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</si>
  <si>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</si>
  <si>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</si>
  <si>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</si>
  <si>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</si>
  <si>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</si>
  <si>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</si>
  <si>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</si>
  <si>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</si>
  <si>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</si>
  <si>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</si>
  <si>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</si>
  <si>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</si>
  <si>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</si>
  <si>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</si>
  <si>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</si>
  <si>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</si>
  <si>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</si>
  <si>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</si>
  <si>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</si>
  <si>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</si>
  <si>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</si>
  <si>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</si>
  <si>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</si>
  <si>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</si>
  <si>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</si>
  <si>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</si>
  <si>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</si>
  <si>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</si>
  <si>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</si>
  <si>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</si>
  <si>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</si>
  <si>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</si>
  <si>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</si>
  <si>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</si>
  <si>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</si>
  <si>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</si>
  <si>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</si>
  <si>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</si>
  <si>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</si>
  <si>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</si>
  <si>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</si>
  <si>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</si>
  <si>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</si>
  <si>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</si>
  <si>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</si>
  <si>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</si>
  <si>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</si>
  <si>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</si>
  <si>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</si>
  <si>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</si>
  <si>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</si>
  <si>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</si>
  <si>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</si>
  <si>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</si>
  <si>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井川町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</si>
  <si>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</si>
  <si>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</si>
  <si>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</si>
  <si>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</si>
  <si>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</si>
  <si>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</si>
  <si>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</si>
  <si>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</si>
  <si>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</si>
  <si>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</si>
  <si>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一般的に、数値が１００％に近いほど、保有資産が法定耐用年数に近づいていることを示しています。管路経年化率や管路更新率から緊急に対処する必要はないと思われますが、必要な更新投資を先送りしていないか、見当が必要であると思われます。</t>
    <rPh sb="1" eb="4">
      <t>イッパンテキ</t>
    </rPh>
    <rPh sb="6" eb="8">
      <t>スウチ</t>
    </rPh>
    <rPh sb="14" eb="15">
      <t>チカ</t>
    </rPh>
    <rPh sb="19" eb="21">
      <t>ホユウ</t>
    </rPh>
    <rPh sb="21" eb="23">
      <t>シサン</t>
    </rPh>
    <rPh sb="24" eb="26">
      <t>ホウテイ</t>
    </rPh>
    <rPh sb="26" eb="28">
      <t>タイヨウ</t>
    </rPh>
    <rPh sb="28" eb="30">
      <t>ネンスウ</t>
    </rPh>
    <rPh sb="31" eb="32">
      <t>チカ</t>
    </rPh>
    <rPh sb="40" eb="41">
      <t>シメ</t>
    </rPh>
    <rPh sb="47" eb="49">
      <t>カンロ</t>
    </rPh>
    <rPh sb="49" eb="51">
      <t>ケイネン</t>
    </rPh>
    <rPh sb="51" eb="52">
      <t>カ</t>
    </rPh>
    <rPh sb="52" eb="53">
      <t>リツ</t>
    </rPh>
    <rPh sb="54" eb="56">
      <t>カンロ</t>
    </rPh>
    <rPh sb="56" eb="58">
      <t>コウシン</t>
    </rPh>
    <rPh sb="58" eb="59">
      <t>リツ</t>
    </rPh>
    <rPh sb="61" eb="63">
      <t>キンキュウ</t>
    </rPh>
    <rPh sb="64" eb="66">
      <t>タイショ</t>
    </rPh>
    <rPh sb="68" eb="70">
      <t>ヒツヨウ</t>
    </rPh>
    <rPh sb="74" eb="75">
      <t>オモ</t>
    </rPh>
    <rPh sb="81" eb="83">
      <t>ヒツヨウ</t>
    </rPh>
    <rPh sb="84" eb="86">
      <t>コウシン</t>
    </rPh>
    <rPh sb="86" eb="88">
      <t>トウシ</t>
    </rPh>
    <rPh sb="89" eb="91">
      <t>サキオク</t>
    </rPh>
    <rPh sb="99" eb="101">
      <t>ケントウ</t>
    </rPh>
    <rPh sb="102" eb="104">
      <t>ヒツヨウ</t>
    </rPh>
    <rPh sb="108" eb="109">
      <t>オモ</t>
    </rPh>
    <phoneticPr fontId="4"/>
  </si>
  <si>
    <t>経常収支率が１００％を超えているのは、単年度収支が黒字であることを示しています。
ほとんどの数字が類似団体や平成２６年度の平均を上回っているので、健全な経営をしていることを表しています。
流動比率についてですが、１００％以上であることが必要ですが、平成２６年度は残念ながら下回っています。今後支払い能力を高めるため経営改善に努めたいと思います。
給水原価についてですが、有収水量１㎥あたりどれだけの費用がかかっているかを示していますので、少ない費用で効率的に運用していることを表しています。
有収率は、１００％に近ければ近いほど施設の稼働状況が収益に反映されていることを表していますので、給水される水量が収益に結びついていると言えます。しかし、今後、人口減による給水収益の低下が想定されるので、料金の見直しや滞納者への督促強化を視野に入れ、人件費など更なる費用削減に努めたいと思います。</t>
    <rPh sb="0" eb="2">
      <t>ケイジョウ</t>
    </rPh>
    <rPh sb="2" eb="4">
      <t>シュウシ</t>
    </rPh>
    <rPh sb="4" eb="5">
      <t>リツ</t>
    </rPh>
    <rPh sb="11" eb="12">
      <t>コ</t>
    </rPh>
    <rPh sb="19" eb="21">
      <t>タンネン</t>
    </rPh>
    <rPh sb="21" eb="22">
      <t>ド</t>
    </rPh>
    <rPh sb="22" eb="24">
      <t>シュウシ</t>
    </rPh>
    <rPh sb="25" eb="27">
      <t>クロジ</t>
    </rPh>
    <rPh sb="33" eb="34">
      <t>シメ</t>
    </rPh>
    <rPh sb="46" eb="48">
      <t>スウジ</t>
    </rPh>
    <rPh sb="49" eb="51">
      <t>ルイジ</t>
    </rPh>
    <rPh sb="51" eb="53">
      <t>ダンタイ</t>
    </rPh>
    <rPh sb="54" eb="56">
      <t>ヘイセイ</t>
    </rPh>
    <rPh sb="58" eb="60">
      <t>ネンド</t>
    </rPh>
    <rPh sb="61" eb="63">
      <t>ヘイキン</t>
    </rPh>
    <rPh sb="64" eb="66">
      <t>ウワマワ</t>
    </rPh>
    <rPh sb="73" eb="75">
      <t>ケンゼン</t>
    </rPh>
    <rPh sb="76" eb="78">
      <t>ケイエイ</t>
    </rPh>
    <rPh sb="86" eb="87">
      <t>アラワ</t>
    </rPh>
    <rPh sb="94" eb="96">
      <t>リュウドウ</t>
    </rPh>
    <rPh sb="96" eb="98">
      <t>ヒリツ</t>
    </rPh>
    <rPh sb="110" eb="112">
      <t>イジョウ</t>
    </rPh>
    <rPh sb="118" eb="120">
      <t>ヒツヨウ</t>
    </rPh>
    <rPh sb="124" eb="126">
      <t>ヘイセイ</t>
    </rPh>
    <rPh sb="128" eb="130">
      <t>ネンド</t>
    </rPh>
    <rPh sb="131" eb="133">
      <t>ザンネン</t>
    </rPh>
    <rPh sb="136" eb="138">
      <t>シタマワ</t>
    </rPh>
    <rPh sb="144" eb="146">
      <t>コンゴ</t>
    </rPh>
    <rPh sb="146" eb="148">
      <t>シハラ</t>
    </rPh>
    <rPh sb="149" eb="151">
      <t>ノウリョク</t>
    </rPh>
    <rPh sb="152" eb="153">
      <t>タカ</t>
    </rPh>
    <rPh sb="157" eb="159">
      <t>ケイエイ</t>
    </rPh>
    <rPh sb="159" eb="161">
      <t>カイゼン</t>
    </rPh>
    <rPh sb="162" eb="163">
      <t>ツト</t>
    </rPh>
    <rPh sb="167" eb="168">
      <t>オモ</t>
    </rPh>
    <rPh sb="173" eb="175">
      <t>キュウスイ</t>
    </rPh>
    <rPh sb="175" eb="177">
      <t>ゲンカ</t>
    </rPh>
    <rPh sb="185" eb="187">
      <t>ユウシュウ</t>
    </rPh>
    <rPh sb="187" eb="189">
      <t>スイリョウ</t>
    </rPh>
    <rPh sb="199" eb="201">
      <t>ヒヨウ</t>
    </rPh>
    <rPh sb="210" eb="211">
      <t>シメ</t>
    </rPh>
    <rPh sb="219" eb="220">
      <t>スク</t>
    </rPh>
    <rPh sb="222" eb="224">
      <t>ヒヨウ</t>
    </rPh>
    <rPh sb="225" eb="228">
      <t>コウリツテキ</t>
    </rPh>
    <rPh sb="229" eb="231">
      <t>ウンヨウ</t>
    </rPh>
    <rPh sb="238" eb="239">
      <t>アラワ</t>
    </rPh>
    <rPh sb="246" eb="248">
      <t>ユウシュウ</t>
    </rPh>
    <rPh sb="248" eb="249">
      <t>リツ</t>
    </rPh>
    <rPh sb="256" eb="257">
      <t>チカ</t>
    </rPh>
    <rPh sb="260" eb="261">
      <t>チカ</t>
    </rPh>
    <rPh sb="264" eb="266">
      <t>シセツ</t>
    </rPh>
    <rPh sb="267" eb="269">
      <t>カドウ</t>
    </rPh>
    <rPh sb="269" eb="271">
      <t>ジョウキョウ</t>
    </rPh>
    <rPh sb="272" eb="274">
      <t>シュウエキ</t>
    </rPh>
    <rPh sb="275" eb="277">
      <t>ハンエイ</t>
    </rPh>
    <rPh sb="285" eb="286">
      <t>アラワ</t>
    </rPh>
    <rPh sb="294" eb="296">
      <t>キュウスイ</t>
    </rPh>
    <rPh sb="299" eb="301">
      <t>スイリョウ</t>
    </rPh>
    <rPh sb="302" eb="304">
      <t>シュウエキ</t>
    </rPh>
    <rPh sb="305" eb="306">
      <t>ムス</t>
    </rPh>
    <rPh sb="313" eb="314">
      <t>イ</t>
    </rPh>
    <rPh sb="322" eb="324">
      <t>コンゴ</t>
    </rPh>
    <rPh sb="325" eb="328">
      <t>ジンコウゲン</t>
    </rPh>
    <rPh sb="331" eb="333">
      <t>キュウスイ</t>
    </rPh>
    <rPh sb="333" eb="335">
      <t>シュウエキ</t>
    </rPh>
    <rPh sb="336" eb="338">
      <t>テイカ</t>
    </rPh>
    <rPh sb="339" eb="341">
      <t>ソウテイ</t>
    </rPh>
    <rPh sb="347" eb="349">
      <t>リョウキン</t>
    </rPh>
    <rPh sb="350" eb="352">
      <t>ミナオ</t>
    </rPh>
    <rPh sb="354" eb="357">
      <t>タイノウシャ</t>
    </rPh>
    <rPh sb="359" eb="361">
      <t>トクソク</t>
    </rPh>
    <rPh sb="361" eb="363">
      <t>キョウカ</t>
    </rPh>
    <rPh sb="364" eb="366">
      <t>シヤ</t>
    </rPh>
    <rPh sb="367" eb="368">
      <t>イ</t>
    </rPh>
    <rPh sb="370" eb="373">
      <t>ジンケンヒ</t>
    </rPh>
    <rPh sb="375" eb="376">
      <t>サラ</t>
    </rPh>
    <rPh sb="378" eb="380">
      <t>ヒヨウ</t>
    </rPh>
    <rPh sb="380" eb="382">
      <t>サクゲン</t>
    </rPh>
    <rPh sb="383" eb="384">
      <t>ツト</t>
    </rPh>
    <rPh sb="388" eb="389">
      <t>オモ</t>
    </rPh>
    <phoneticPr fontId="4"/>
  </si>
  <si>
    <t xml:space="preserve"> 施設や管路の老朽化は進んでおります。今、すぐ更新ということではありませんが、今後、人口減少による給水収益の低下も見込まれることから、料金の見直しや経費を低く抑えて、必要な更新投資を行い、経営改善に努めたいと思います。</t>
    <rPh sb="1" eb="3">
      <t>シセツ</t>
    </rPh>
    <rPh sb="4" eb="6">
      <t>カンロ</t>
    </rPh>
    <rPh sb="7" eb="10">
      <t>ロウキュウカ</t>
    </rPh>
    <rPh sb="11" eb="12">
      <t>スス</t>
    </rPh>
    <rPh sb="19" eb="20">
      <t>イマ</t>
    </rPh>
    <rPh sb="23" eb="25">
      <t>コウシン</t>
    </rPh>
    <rPh sb="39" eb="41">
      <t>コンゴ</t>
    </rPh>
    <rPh sb="42" eb="44">
      <t>ジンコウ</t>
    </rPh>
    <rPh sb="44" eb="46">
      <t>ゲンショウ</t>
    </rPh>
    <rPh sb="49" eb="51">
      <t>キュウスイ</t>
    </rPh>
    <rPh sb="51" eb="53">
      <t>シュウエキ</t>
    </rPh>
    <rPh sb="54" eb="56">
      <t>テイカ</t>
    </rPh>
    <rPh sb="57" eb="59">
      <t>ミコ</t>
    </rPh>
    <rPh sb="67" eb="69">
      <t>リョウキン</t>
    </rPh>
    <rPh sb="70" eb="72">
      <t>ミナオ</t>
    </rPh>
    <rPh sb="74" eb="76">
      <t>ケイヒ</t>
    </rPh>
    <rPh sb="77" eb="78">
      <t>ヒク</t>
    </rPh>
    <rPh sb="79" eb="80">
      <t>オサ</t>
    </rPh>
    <rPh sb="83" eb="85">
      <t>ヒツヨウ</t>
    </rPh>
    <rPh sb="86" eb="88">
      <t>コウシン</t>
    </rPh>
    <rPh sb="88" eb="90">
      <t>トウシ</t>
    </rPh>
    <rPh sb="91" eb="92">
      <t>オコナ</t>
    </rPh>
    <rPh sb="94" eb="96">
      <t>ケイエイ</t>
    </rPh>
    <rPh sb="96" eb="98">
      <t>カイゼン</t>
    </rPh>
    <rPh sb="99" eb="100">
      <t>ツト</t>
    </rPh>
    <rPh sb="104" eb="105">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</si>
</sst>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formatCode="#,##0.00;&quot;△&quot;#,##0.00;&quot;-&quot;">
                  <c:v>0.99</c:v>
                </c:pt>
                <c:pt idx="3">
                  <c:v>0</c:v>
                </c:pt>
                <c:pt idx="4">
                  <c:v>0</c:v>
                </c:pt>
              </c:numCache>
            </c:numRef>
          </c:val>
        </c:ser>
        <c:dLbls>
          <c:showLegendKey val="0"/>
          <c:showVal val="0"/>
          <c:showCatName val="0"/>
          <c:showSerName val="0"/>
          <c:showPercent val="0"/>
          <c:showBubbleSize val="0"/>
        </c:dLbls>
        <c:gapWidth val="150"/>
        <c:axId val="100971264"/>
        <c:axId val="10097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0.81</c:v>
                </c:pt>
                <c:pt idx="1">
                  <c:v>0.82</c:v>
                </c:pt>
                <c:pt idx="2">
                  <c:v>0.66</c:v>
                </c:pt>
                <c:pt idx="3">
                  <c:v>0.64</c:v>
                </c:pt>
                <c:pt idx="4">
                  <c:v>0.56000000000000005</c:v>
                </c:pt>
              </c:numCache>
            </c:numRef>
          </c:val>
          <c:smooth val="0"/>
        </c:ser>
        <c:dLbls>
          <c:showLegendKey val="0"/>
          <c:showVal val="0"/>
          <c:showCatName val="0"/>
          <c:showSerName val="0"/>
          <c:showPercent val="0"/>
          <c:showBubbleSize val="0"/>
        </c:dLbls>
        <c:marker val="1"/>
        <c:smooth val="0"/>
        <c:axId val="100971264"/>
        <c:axId val="100973184"/>
      </c:lineChart>
      <c:dateAx>
        <c:axId val="100971264"/>
        <c:scaling>
          <c:orientation val="minMax"/>
        </c:scaling>
        <c:delete val="1"/>
        <c:axPos val="b"/>
        <c:numFmt formatCode="ge" sourceLinked="1"/>
        <c:majorTickMark val="none"/>
        <c:minorTickMark val="none"/>
        <c:tickLblPos val="none"/>
        <c:crossAx val="100973184"/>
        <c:crosses val="autoZero"/>
        <c:auto val="1"/>
        <c:lblOffset val="100"/>
        <c:baseTimeUnit val="years"/>
      </c:dateAx>
      <c:valAx>
        <c:axId val="10097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7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70.989999999999995</c:v>
                </c:pt>
                <c:pt idx="1">
                  <c:v>68.78</c:v>
                </c:pt>
                <c:pt idx="2">
                  <c:v>71.12</c:v>
                </c:pt>
                <c:pt idx="3">
                  <c:v>67.27</c:v>
                </c:pt>
                <c:pt idx="4">
                  <c:v>66.66</c:v>
                </c:pt>
              </c:numCache>
            </c:numRef>
          </c:val>
        </c:ser>
        <c:dLbls>
          <c:showLegendKey val="0"/>
          <c:showVal val="0"/>
          <c:showCatName val="0"/>
          <c:showSerName val="0"/>
          <c:showPercent val="0"/>
          <c:showBubbleSize val="0"/>
        </c:dLbls>
        <c:gapWidth val="150"/>
        <c:axId val="101864576"/>
        <c:axId val="10186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51.05</c:v>
                </c:pt>
                <c:pt idx="1">
                  <c:v>50.49</c:v>
                </c:pt>
                <c:pt idx="2">
                  <c:v>49.69</c:v>
                </c:pt>
                <c:pt idx="3">
                  <c:v>49.77</c:v>
                </c:pt>
                <c:pt idx="4">
                  <c:v>49.22</c:v>
                </c:pt>
              </c:numCache>
            </c:numRef>
          </c:val>
          <c:smooth val="0"/>
        </c:ser>
        <c:dLbls>
          <c:showLegendKey val="0"/>
          <c:showVal val="0"/>
          <c:showCatName val="0"/>
          <c:showSerName val="0"/>
          <c:showPercent val="0"/>
          <c:showBubbleSize val="0"/>
        </c:dLbls>
        <c:marker val="1"/>
        <c:smooth val="0"/>
        <c:axId val="101864576"/>
        <c:axId val="101866496"/>
      </c:lineChart>
      <c:dateAx>
        <c:axId val="101864576"/>
        <c:scaling>
          <c:orientation val="minMax"/>
        </c:scaling>
        <c:delete val="1"/>
        <c:axPos val="b"/>
        <c:numFmt formatCode="ge" sourceLinked="1"/>
        <c:majorTickMark val="none"/>
        <c:minorTickMark val="none"/>
        <c:tickLblPos val="none"/>
        <c:crossAx val="101866496"/>
        <c:crosses val="autoZero"/>
        <c:auto val="1"/>
        <c:lblOffset val="100"/>
        <c:baseTimeUnit val="years"/>
      </c:dateAx>
      <c:valAx>
        <c:axId val="10186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6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81.38</c:v>
                </c:pt>
                <c:pt idx="1">
                  <c:v>82.13</c:v>
                </c:pt>
                <c:pt idx="2">
                  <c:v>80.400000000000006</c:v>
                </c:pt>
                <c:pt idx="3">
                  <c:v>82.67</c:v>
                </c:pt>
                <c:pt idx="4">
                  <c:v>84.91</c:v>
                </c:pt>
              </c:numCache>
            </c:numRef>
          </c:val>
        </c:ser>
        <c:dLbls>
          <c:showLegendKey val="0"/>
          <c:showVal val="0"/>
          <c:showCatName val="0"/>
          <c:showSerName val="0"/>
          <c:showPercent val="0"/>
          <c:showBubbleSize val="0"/>
        </c:dLbls>
        <c:gapWidth val="150"/>
        <c:axId val="101892864"/>
        <c:axId val="10189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80.81</c:v>
                </c:pt>
                <c:pt idx="1">
                  <c:v>78.7</c:v>
                </c:pt>
                <c:pt idx="2">
                  <c:v>80.010000000000005</c:v>
                </c:pt>
                <c:pt idx="3">
                  <c:v>79.98</c:v>
                </c:pt>
                <c:pt idx="4">
                  <c:v>79.48</c:v>
                </c:pt>
              </c:numCache>
            </c:numRef>
          </c:val>
          <c:smooth val="0"/>
        </c:ser>
        <c:dLbls>
          <c:showLegendKey val="0"/>
          <c:showVal val="0"/>
          <c:showCatName val="0"/>
          <c:showSerName val="0"/>
          <c:showPercent val="0"/>
          <c:showBubbleSize val="0"/>
        </c:dLbls>
        <c:marker val="1"/>
        <c:smooth val="0"/>
        <c:axId val="101892864"/>
        <c:axId val="101894784"/>
      </c:lineChart>
      <c:dateAx>
        <c:axId val="101892864"/>
        <c:scaling>
          <c:orientation val="minMax"/>
        </c:scaling>
        <c:delete val="1"/>
        <c:axPos val="b"/>
        <c:numFmt formatCode="ge" sourceLinked="1"/>
        <c:majorTickMark val="none"/>
        <c:minorTickMark val="none"/>
        <c:tickLblPos val="none"/>
        <c:crossAx val="101894784"/>
        <c:crosses val="autoZero"/>
        <c:auto val="1"/>
        <c:lblOffset val="100"/>
        <c:baseTimeUnit val="years"/>
      </c:dateAx>
      <c:valAx>
        <c:axId val="10189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9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101.65</c:v>
                </c:pt>
                <c:pt idx="1">
                  <c:v>106.84</c:v>
                </c:pt>
                <c:pt idx="2">
                  <c:v>111.55</c:v>
                </c:pt>
                <c:pt idx="3">
                  <c:v>118.99</c:v>
                </c:pt>
                <c:pt idx="4">
                  <c:v>128.11000000000001</c:v>
                </c:pt>
              </c:numCache>
            </c:numRef>
          </c:val>
        </c:ser>
        <c:dLbls>
          <c:showLegendKey val="0"/>
          <c:showVal val="0"/>
          <c:showCatName val="0"/>
          <c:showSerName val="0"/>
          <c:showPercent val="0"/>
          <c:showBubbleSize val="0"/>
        </c:dLbls>
        <c:gapWidth val="150"/>
        <c:axId val="100692352"/>
        <c:axId val="10069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108.06</c:v>
                </c:pt>
                <c:pt idx="1">
                  <c:v>104.82</c:v>
                </c:pt>
                <c:pt idx="2">
                  <c:v>104.95</c:v>
                </c:pt>
                <c:pt idx="3">
                  <c:v>105.53</c:v>
                </c:pt>
                <c:pt idx="4">
                  <c:v>107.2</c:v>
                </c:pt>
              </c:numCache>
            </c:numRef>
          </c:val>
          <c:smooth val="0"/>
        </c:ser>
        <c:dLbls>
          <c:showLegendKey val="0"/>
          <c:showVal val="0"/>
          <c:showCatName val="0"/>
          <c:showSerName val="0"/>
          <c:showPercent val="0"/>
          <c:showBubbleSize val="0"/>
        </c:dLbls>
        <c:marker val="1"/>
        <c:smooth val="0"/>
        <c:axId val="100692352"/>
        <c:axId val="100694272"/>
      </c:lineChart>
      <c:dateAx>
        <c:axId val="100692352"/>
        <c:scaling>
          <c:orientation val="minMax"/>
        </c:scaling>
        <c:delete val="1"/>
        <c:axPos val="b"/>
        <c:numFmt formatCode="ge" sourceLinked="1"/>
        <c:majorTickMark val="none"/>
        <c:minorTickMark val="none"/>
        <c:tickLblPos val="none"/>
        <c:crossAx val="100694272"/>
        <c:crosses val="autoZero"/>
        <c:auto val="1"/>
        <c:lblOffset val="100"/>
        <c:baseTimeUnit val="years"/>
      </c:dateAx>
      <c:valAx>
        <c:axId val="100694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69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35.67</c:v>
                </c:pt>
                <c:pt idx="1">
                  <c:v>37.71</c:v>
                </c:pt>
                <c:pt idx="2">
                  <c:v>39.67</c:v>
                </c:pt>
                <c:pt idx="3">
                  <c:v>41.64</c:v>
                </c:pt>
                <c:pt idx="4">
                  <c:v>46</c:v>
                </c:pt>
              </c:numCache>
            </c:numRef>
          </c:val>
        </c:ser>
        <c:dLbls>
          <c:showLegendKey val="0"/>
          <c:showVal val="0"/>
          <c:showCatName val="0"/>
          <c:showSerName val="0"/>
          <c:showPercent val="0"/>
          <c:showBubbleSize val="0"/>
        </c:dLbls>
        <c:gapWidth val="150"/>
        <c:axId val="100868096"/>
        <c:axId val="10087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33.21</c:v>
                </c:pt>
                <c:pt idx="1">
                  <c:v>34.24</c:v>
                </c:pt>
                <c:pt idx="2">
                  <c:v>35.18</c:v>
                </c:pt>
                <c:pt idx="3">
                  <c:v>36.43</c:v>
                </c:pt>
                <c:pt idx="4">
                  <c:v>46.12</c:v>
                </c:pt>
              </c:numCache>
            </c:numRef>
          </c:val>
          <c:smooth val="0"/>
        </c:ser>
        <c:dLbls>
          <c:showLegendKey val="0"/>
          <c:showVal val="0"/>
          <c:showCatName val="0"/>
          <c:showSerName val="0"/>
          <c:showPercent val="0"/>
          <c:showBubbleSize val="0"/>
        </c:dLbls>
        <c:marker val="1"/>
        <c:smooth val="0"/>
        <c:axId val="100868096"/>
        <c:axId val="100870016"/>
      </c:lineChart>
      <c:dateAx>
        <c:axId val="100868096"/>
        <c:scaling>
          <c:orientation val="minMax"/>
        </c:scaling>
        <c:delete val="1"/>
        <c:axPos val="b"/>
        <c:numFmt formatCode="ge" sourceLinked="1"/>
        <c:majorTickMark val="none"/>
        <c:minorTickMark val="none"/>
        <c:tickLblPos val="none"/>
        <c:crossAx val="100870016"/>
        <c:crosses val="autoZero"/>
        <c:auto val="1"/>
        <c:lblOffset val="100"/>
        <c:baseTimeUnit val="years"/>
      </c:dateAx>
      <c:valAx>
        <c:axId val="10087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6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5.57</c:v>
                </c:pt>
                <c:pt idx="1">
                  <c:v>5.57</c:v>
                </c:pt>
                <c:pt idx="2">
                  <c:v>5.52</c:v>
                </c:pt>
                <c:pt idx="3">
                  <c:v>5.52</c:v>
                </c:pt>
                <c:pt idx="4">
                  <c:v>5.52</c:v>
                </c:pt>
              </c:numCache>
            </c:numRef>
          </c:val>
        </c:ser>
        <c:dLbls>
          <c:showLegendKey val="0"/>
          <c:showVal val="0"/>
          <c:showCatName val="0"/>
          <c:showSerName val="0"/>
          <c:showPercent val="0"/>
          <c:showBubbleSize val="0"/>
        </c:dLbls>
        <c:gapWidth val="150"/>
        <c:axId val="100879744"/>
        <c:axId val="10090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6.34</c:v>
                </c:pt>
                <c:pt idx="1">
                  <c:v>6.81</c:v>
                </c:pt>
                <c:pt idx="2">
                  <c:v>8.41</c:v>
                </c:pt>
                <c:pt idx="3">
                  <c:v>8.7200000000000006</c:v>
                </c:pt>
                <c:pt idx="4">
                  <c:v>9.86</c:v>
                </c:pt>
              </c:numCache>
            </c:numRef>
          </c:val>
          <c:smooth val="0"/>
        </c:ser>
        <c:dLbls>
          <c:showLegendKey val="0"/>
          <c:showVal val="0"/>
          <c:showCatName val="0"/>
          <c:showSerName val="0"/>
          <c:showPercent val="0"/>
          <c:showBubbleSize val="0"/>
        </c:dLbls>
        <c:marker val="1"/>
        <c:smooth val="0"/>
        <c:axId val="100879744"/>
        <c:axId val="100902400"/>
      </c:lineChart>
      <c:dateAx>
        <c:axId val="100879744"/>
        <c:scaling>
          <c:orientation val="minMax"/>
        </c:scaling>
        <c:delete val="1"/>
        <c:axPos val="b"/>
        <c:numFmt formatCode="ge" sourceLinked="1"/>
        <c:majorTickMark val="none"/>
        <c:minorTickMark val="none"/>
        <c:tickLblPos val="none"/>
        <c:crossAx val="100902400"/>
        <c:crosses val="autoZero"/>
        <c:auto val="1"/>
        <c:lblOffset val="100"/>
        <c:baseTimeUnit val="years"/>
      </c:dateAx>
      <c:valAx>
        <c:axId val="10090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7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0920704"/>
        <c:axId val="10161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23.31</c:v>
                </c:pt>
                <c:pt idx="1">
                  <c:v>26.83</c:v>
                </c:pt>
                <c:pt idx="2">
                  <c:v>26.81</c:v>
                </c:pt>
                <c:pt idx="3">
                  <c:v>28.31</c:v>
                </c:pt>
                <c:pt idx="4">
                  <c:v>13.46</c:v>
                </c:pt>
              </c:numCache>
            </c:numRef>
          </c:val>
          <c:smooth val="0"/>
        </c:ser>
        <c:dLbls>
          <c:showLegendKey val="0"/>
          <c:showVal val="0"/>
          <c:showCatName val="0"/>
          <c:showSerName val="0"/>
          <c:showPercent val="0"/>
          <c:showBubbleSize val="0"/>
        </c:dLbls>
        <c:marker val="1"/>
        <c:smooth val="0"/>
        <c:axId val="100920704"/>
        <c:axId val="101611008"/>
      </c:lineChart>
      <c:dateAx>
        <c:axId val="100920704"/>
        <c:scaling>
          <c:orientation val="minMax"/>
        </c:scaling>
        <c:delete val="1"/>
        <c:axPos val="b"/>
        <c:numFmt formatCode="ge" sourceLinked="1"/>
        <c:majorTickMark val="none"/>
        <c:minorTickMark val="none"/>
        <c:tickLblPos val="none"/>
        <c:crossAx val="101611008"/>
        <c:crosses val="autoZero"/>
        <c:auto val="1"/>
        <c:lblOffset val="100"/>
        <c:baseTimeUnit val="years"/>
      </c:dateAx>
      <c:valAx>
        <c:axId val="101611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92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826.69</c:v>
                </c:pt>
                <c:pt idx="1">
                  <c:v>407.49</c:v>
                </c:pt>
                <c:pt idx="2">
                  <c:v>319.60000000000002</c:v>
                </c:pt>
                <c:pt idx="3">
                  <c:v>850.33</c:v>
                </c:pt>
                <c:pt idx="4">
                  <c:v>91.68</c:v>
                </c:pt>
              </c:numCache>
            </c:numRef>
          </c:val>
        </c:ser>
        <c:dLbls>
          <c:showLegendKey val="0"/>
          <c:showVal val="0"/>
          <c:showCatName val="0"/>
          <c:showSerName val="0"/>
          <c:showPercent val="0"/>
          <c:showBubbleSize val="0"/>
        </c:dLbls>
        <c:gapWidth val="150"/>
        <c:axId val="101645312"/>
        <c:axId val="10165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1129.9100000000001</c:v>
                </c:pt>
                <c:pt idx="1">
                  <c:v>1197.1099999999999</c:v>
                </c:pt>
                <c:pt idx="2">
                  <c:v>1002.64</c:v>
                </c:pt>
                <c:pt idx="3">
                  <c:v>1164.51</c:v>
                </c:pt>
                <c:pt idx="4">
                  <c:v>434.72</c:v>
                </c:pt>
              </c:numCache>
            </c:numRef>
          </c:val>
          <c:smooth val="0"/>
        </c:ser>
        <c:dLbls>
          <c:showLegendKey val="0"/>
          <c:showVal val="0"/>
          <c:showCatName val="0"/>
          <c:showSerName val="0"/>
          <c:showPercent val="0"/>
          <c:showBubbleSize val="0"/>
        </c:dLbls>
        <c:marker val="1"/>
        <c:smooth val="0"/>
        <c:axId val="101645312"/>
        <c:axId val="101655680"/>
      </c:lineChart>
      <c:dateAx>
        <c:axId val="101645312"/>
        <c:scaling>
          <c:orientation val="minMax"/>
        </c:scaling>
        <c:delete val="1"/>
        <c:axPos val="b"/>
        <c:numFmt formatCode="ge" sourceLinked="1"/>
        <c:majorTickMark val="none"/>
        <c:minorTickMark val="none"/>
        <c:tickLblPos val="none"/>
        <c:crossAx val="101655680"/>
        <c:crosses val="autoZero"/>
        <c:auto val="1"/>
        <c:lblOffset val="100"/>
        <c:baseTimeUnit val="years"/>
      </c:dateAx>
      <c:valAx>
        <c:axId val="101655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64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603.27</c:v>
                </c:pt>
                <c:pt idx="1">
                  <c:v>570.71</c:v>
                </c:pt>
                <c:pt idx="2">
                  <c:v>517.85</c:v>
                </c:pt>
                <c:pt idx="3">
                  <c:v>473.02</c:v>
                </c:pt>
                <c:pt idx="4">
                  <c:v>427.51</c:v>
                </c:pt>
              </c:numCache>
            </c:numRef>
          </c:val>
        </c:ser>
        <c:dLbls>
          <c:showLegendKey val="0"/>
          <c:showVal val="0"/>
          <c:showCatName val="0"/>
          <c:showSerName val="0"/>
          <c:showPercent val="0"/>
          <c:showBubbleSize val="0"/>
        </c:dLbls>
        <c:gapWidth val="150"/>
        <c:axId val="101669504"/>
        <c:axId val="10169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540.94000000000005</c:v>
                </c:pt>
                <c:pt idx="1">
                  <c:v>532.29999999999995</c:v>
                </c:pt>
                <c:pt idx="2">
                  <c:v>520.29999999999995</c:v>
                </c:pt>
                <c:pt idx="3">
                  <c:v>498.27</c:v>
                </c:pt>
                <c:pt idx="4">
                  <c:v>495.76</c:v>
                </c:pt>
              </c:numCache>
            </c:numRef>
          </c:val>
          <c:smooth val="0"/>
        </c:ser>
        <c:dLbls>
          <c:showLegendKey val="0"/>
          <c:showVal val="0"/>
          <c:showCatName val="0"/>
          <c:showSerName val="0"/>
          <c:showPercent val="0"/>
          <c:showBubbleSize val="0"/>
        </c:dLbls>
        <c:marker val="1"/>
        <c:smooth val="0"/>
        <c:axId val="101669504"/>
        <c:axId val="101692160"/>
      </c:lineChart>
      <c:dateAx>
        <c:axId val="101669504"/>
        <c:scaling>
          <c:orientation val="minMax"/>
        </c:scaling>
        <c:delete val="1"/>
        <c:axPos val="b"/>
        <c:numFmt formatCode="ge" sourceLinked="1"/>
        <c:majorTickMark val="none"/>
        <c:minorTickMark val="none"/>
        <c:tickLblPos val="none"/>
        <c:crossAx val="101692160"/>
        <c:crosses val="autoZero"/>
        <c:auto val="1"/>
        <c:lblOffset val="100"/>
        <c:baseTimeUnit val="years"/>
      </c:dateAx>
      <c:valAx>
        <c:axId val="101692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66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91.16</c:v>
                </c:pt>
                <c:pt idx="1">
                  <c:v>99.36</c:v>
                </c:pt>
                <c:pt idx="2">
                  <c:v>103.97</c:v>
                </c:pt>
                <c:pt idx="3">
                  <c:v>111.57</c:v>
                </c:pt>
                <c:pt idx="4">
                  <c:v>121.29</c:v>
                </c:pt>
              </c:numCache>
            </c:numRef>
          </c:val>
        </c:ser>
        <c:dLbls>
          <c:showLegendKey val="0"/>
          <c:showVal val="0"/>
          <c:showCatName val="0"/>
          <c:showSerName val="0"/>
          <c:showPercent val="0"/>
          <c:showBubbleSize val="0"/>
        </c:dLbls>
        <c:gapWidth val="150"/>
        <c:axId val="101792000"/>
        <c:axId val="10179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93.43</c:v>
                </c:pt>
                <c:pt idx="1">
                  <c:v>90.17</c:v>
                </c:pt>
                <c:pt idx="2">
                  <c:v>90.69</c:v>
                </c:pt>
                <c:pt idx="3">
                  <c:v>90.64</c:v>
                </c:pt>
                <c:pt idx="4">
                  <c:v>93.66</c:v>
                </c:pt>
              </c:numCache>
            </c:numRef>
          </c:val>
          <c:smooth val="0"/>
        </c:ser>
        <c:dLbls>
          <c:showLegendKey val="0"/>
          <c:showVal val="0"/>
          <c:showCatName val="0"/>
          <c:showSerName val="0"/>
          <c:showPercent val="0"/>
          <c:showBubbleSize val="0"/>
        </c:dLbls>
        <c:marker val="1"/>
        <c:smooth val="0"/>
        <c:axId val="101792000"/>
        <c:axId val="101794176"/>
      </c:lineChart>
      <c:dateAx>
        <c:axId val="101792000"/>
        <c:scaling>
          <c:orientation val="minMax"/>
        </c:scaling>
        <c:delete val="1"/>
        <c:axPos val="b"/>
        <c:numFmt formatCode="ge" sourceLinked="1"/>
        <c:majorTickMark val="none"/>
        <c:minorTickMark val="none"/>
        <c:tickLblPos val="none"/>
        <c:crossAx val="101794176"/>
        <c:crosses val="autoZero"/>
        <c:auto val="1"/>
        <c:lblOffset val="100"/>
        <c:baseTimeUnit val="years"/>
      </c:dateAx>
      <c:valAx>
        <c:axId val="10179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9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188.39</c:v>
                </c:pt>
                <c:pt idx="1">
                  <c:v>173.06</c:v>
                </c:pt>
                <c:pt idx="2">
                  <c:v>165.07</c:v>
                </c:pt>
                <c:pt idx="3">
                  <c:v>157.12</c:v>
                </c:pt>
                <c:pt idx="4">
                  <c:v>140.99</c:v>
                </c:pt>
              </c:numCache>
            </c:numRef>
          </c:val>
        </c:ser>
        <c:dLbls>
          <c:showLegendKey val="0"/>
          <c:showVal val="0"/>
          <c:showCatName val="0"/>
          <c:showSerName val="0"/>
          <c:showPercent val="0"/>
          <c:showBubbleSize val="0"/>
        </c:dLbls>
        <c:gapWidth val="150"/>
        <c:axId val="101832192"/>
        <c:axId val="10183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204.24</c:v>
                </c:pt>
                <c:pt idx="1">
                  <c:v>210.28</c:v>
                </c:pt>
                <c:pt idx="2">
                  <c:v>211.08</c:v>
                </c:pt>
                <c:pt idx="3">
                  <c:v>213.52</c:v>
                </c:pt>
                <c:pt idx="4">
                  <c:v>208.21</c:v>
                </c:pt>
              </c:numCache>
            </c:numRef>
          </c:val>
          <c:smooth val="0"/>
        </c:ser>
        <c:dLbls>
          <c:showLegendKey val="0"/>
          <c:showVal val="0"/>
          <c:showCatName val="0"/>
          <c:showSerName val="0"/>
          <c:showPercent val="0"/>
          <c:showBubbleSize val="0"/>
        </c:dLbls>
        <c:marker val="1"/>
        <c:smooth val="0"/>
        <c:axId val="101832192"/>
        <c:axId val="101834112"/>
      </c:lineChart>
      <c:dateAx>
        <c:axId val="101832192"/>
        <c:scaling>
          <c:orientation val="minMax"/>
        </c:scaling>
        <c:delete val="1"/>
        <c:axPos val="b"/>
        <c:numFmt formatCode="ge" sourceLinked="1"/>
        <c:majorTickMark val="none"/>
        <c:minorTickMark val="none"/>
        <c:tickLblPos val="none"/>
        <c:crossAx val="101834112"/>
        <c:crosses val="autoZero"/>
        <c:auto val="1"/>
        <c:lblOffset val="100"/>
        <c:baseTimeUnit val="years"/>
      </c:dateAx>
      <c:valAx>
        <c:axId val="10183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3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H49" zoomScaleNormal="100" workbookViewId="0">
      <selection activeCell="CA66" sqref="CA6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秋田県　井川町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A8</v>
      </c>
      <c r="AA8" s="72"/>
      <c r="AB8" s="72"/>
      <c r="AC8" s="72"/>
      <c r="AD8" s="72"/>
      <c r="AE8" s="72"/>
      <c r="AF8" s="72"/>
      <c r="AG8" s="73"/>
      <c r="AH8" s="3"/>
      <c r="AI8" s="74">
        <f>データ!Q6</f>
        <v>5155</v>
      </c>
      <c r="AJ8" s="75"/>
      <c r="AK8" s="75"/>
      <c r="AL8" s="75"/>
      <c r="AM8" s="75"/>
      <c r="AN8" s="75"/>
      <c r="AO8" s="75"/>
      <c r="AP8" s="76"/>
      <c r="AQ8" s="57">
        <f>データ!R6</f>
        <v>47.95</v>
      </c>
      <c r="AR8" s="57"/>
      <c r="AS8" s="57"/>
      <c r="AT8" s="57"/>
      <c r="AU8" s="57"/>
      <c r="AV8" s="57"/>
      <c r="AW8" s="57"/>
      <c r="AX8" s="57"/>
      <c r="AY8" s="57">
        <f>データ!S6</f>
        <v>107.51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62.07</v>
      </c>
      <c r="K10" s="57"/>
      <c r="L10" s="57"/>
      <c r="M10" s="57"/>
      <c r="N10" s="57"/>
      <c r="O10" s="57"/>
      <c r="P10" s="57"/>
      <c r="Q10" s="57"/>
      <c r="R10" s="57">
        <f>データ!O6</f>
        <v>99.37</v>
      </c>
      <c r="S10" s="57"/>
      <c r="T10" s="57"/>
      <c r="U10" s="57"/>
      <c r="V10" s="57"/>
      <c r="W10" s="57"/>
      <c r="X10" s="57"/>
      <c r="Y10" s="57"/>
      <c r="Z10" s="65">
        <f>データ!P6</f>
        <v>3560</v>
      </c>
      <c r="AA10" s="65"/>
      <c r="AB10" s="65"/>
      <c r="AC10" s="65"/>
      <c r="AD10" s="65"/>
      <c r="AE10" s="65"/>
      <c r="AF10" s="65"/>
      <c r="AG10" s="65"/>
      <c r="AH10" s="2"/>
      <c r="AI10" s="65">
        <f>データ!T6</f>
        <v>6459</v>
      </c>
      <c r="AJ10" s="65"/>
      <c r="AK10" s="65"/>
      <c r="AL10" s="65"/>
      <c r="AM10" s="65"/>
      <c r="AN10" s="65"/>
      <c r="AO10" s="65"/>
      <c r="AP10" s="65"/>
      <c r="AQ10" s="57">
        <f>データ!U6</f>
        <v>9.25</v>
      </c>
      <c r="AR10" s="57"/>
      <c r="AS10" s="57"/>
      <c r="AT10" s="57"/>
      <c r="AU10" s="57"/>
      <c r="AV10" s="57"/>
      <c r="AW10" s="57"/>
      <c r="AX10" s="57"/>
      <c r="AY10" s="57">
        <f>データ!V6</f>
        <v>698.27</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53660</v>
      </c>
      <c r="D6" s="31">
        <f t="shared" si="3"/>
        <v>46</v>
      </c>
      <c r="E6" s="31">
        <f t="shared" si="3"/>
        <v>1</v>
      </c>
      <c r="F6" s="31">
        <f t="shared" si="3"/>
        <v>0</v>
      </c>
      <c r="G6" s="31">
        <f t="shared" si="3"/>
        <v>1</v>
      </c>
      <c r="H6" s="31" t="str">
        <f t="shared" si="3"/>
        <v>秋田県　井川町</v>
      </c>
      <c r="I6" s="31" t="str">
        <f t="shared" si="3"/>
        <v>法適用</v>
      </c>
      <c r="J6" s="31" t="str">
        <f t="shared" si="3"/>
        <v>水道事業</v>
      </c>
      <c r="K6" s="31" t="str">
        <f t="shared" si="3"/>
        <v>末端給水事業</v>
      </c>
      <c r="L6" s="31" t="str">
        <f t="shared" si="3"/>
        <v>A8</v>
      </c>
      <c r="M6" s="32" t="str">
        <f t="shared" si="3"/>
        <v>-</v>
      </c>
      <c r="N6" s="32">
        <f t="shared" si="3"/>
        <v>62.07</v>
      </c>
      <c r="O6" s="32">
        <f t="shared" si="3"/>
        <v>99.37</v>
      </c>
      <c r="P6" s="32">
        <f t="shared" si="3"/>
        <v>3560</v>
      </c>
      <c r="Q6" s="32">
        <f t="shared" si="3"/>
        <v>5155</v>
      </c>
      <c r="R6" s="32">
        <f t="shared" si="3"/>
        <v>47.95</v>
      </c>
      <c r="S6" s="32">
        <f t="shared" si="3"/>
        <v>107.51</v>
      </c>
      <c r="T6" s="32">
        <f t="shared" si="3"/>
        <v>6459</v>
      </c>
      <c r="U6" s="32">
        <f t="shared" si="3"/>
        <v>9.25</v>
      </c>
      <c r="V6" s="32">
        <f t="shared" si="3"/>
        <v>698.27</v>
      </c>
      <c r="W6" s="33">
        <f>IF(W7="",NA(),W7)</f>
        <v>101.65</v>
      </c>
      <c r="X6" s="33">
        <f t="shared" ref="X6:AF6" si="4">IF(X7="",NA(),X7)</f>
        <v>106.84</v>
      </c>
      <c r="Y6" s="33">
        <f t="shared" si="4"/>
        <v>111.55</v>
      </c>
      <c r="Z6" s="33">
        <f t="shared" si="4"/>
        <v>118.99</v>
      </c>
      <c r="AA6" s="33">
        <f t="shared" si="4"/>
        <v>128.11000000000001</v>
      </c>
      <c r="AB6" s="33">
        <f t="shared" si="4"/>
        <v>108.06</v>
      </c>
      <c r="AC6" s="33">
        <f t="shared" si="4"/>
        <v>104.82</v>
      </c>
      <c r="AD6" s="33">
        <f t="shared" si="4"/>
        <v>104.95</v>
      </c>
      <c r="AE6" s="33">
        <f t="shared" si="4"/>
        <v>105.53</v>
      </c>
      <c r="AF6" s="33">
        <f t="shared" si="4"/>
        <v>107.2</v>
      </c>
      <c r="AG6" s="32" t="str">
        <f>IF(AG7="","",IF(AG7="-","【-】","【"&amp;SUBSTITUTE(TEXT(AG7,"#,##0.00"),"-","△")&amp;"】"))</f>
        <v>【113.03】</v>
      </c>
      <c r="AH6" s="32">
        <f>IF(AH7="",NA(),AH7)</f>
        <v>0</v>
      </c>
      <c r="AI6" s="32">
        <f t="shared" ref="AI6:AQ6" si="5">IF(AI7="",NA(),AI7)</f>
        <v>0</v>
      </c>
      <c r="AJ6" s="32">
        <f t="shared" si="5"/>
        <v>0</v>
      </c>
      <c r="AK6" s="32">
        <f t="shared" si="5"/>
        <v>0</v>
      </c>
      <c r="AL6" s="32">
        <f t="shared" si="5"/>
        <v>0</v>
      </c>
      <c r="AM6" s="33">
        <f t="shared" si="5"/>
        <v>23.31</v>
      </c>
      <c r="AN6" s="33">
        <f t="shared" si="5"/>
        <v>26.83</v>
      </c>
      <c r="AO6" s="33">
        <f t="shared" si="5"/>
        <v>26.81</v>
      </c>
      <c r="AP6" s="33">
        <f t="shared" si="5"/>
        <v>28.31</v>
      </c>
      <c r="AQ6" s="33">
        <f t="shared" si="5"/>
        <v>13.46</v>
      </c>
      <c r="AR6" s="32" t="str">
        <f>IF(AR7="","",IF(AR7="-","【-】","【"&amp;SUBSTITUTE(TEXT(AR7,"#,##0.00"),"-","△")&amp;"】"))</f>
        <v>【0.81】</v>
      </c>
      <c r="AS6" s="33">
        <f>IF(AS7="",NA(),AS7)</f>
        <v>826.69</v>
      </c>
      <c r="AT6" s="33">
        <f t="shared" ref="AT6:BB6" si="6">IF(AT7="",NA(),AT7)</f>
        <v>407.49</v>
      </c>
      <c r="AU6" s="33">
        <f t="shared" si="6"/>
        <v>319.60000000000002</v>
      </c>
      <c r="AV6" s="33">
        <f t="shared" si="6"/>
        <v>850.33</v>
      </c>
      <c r="AW6" s="33">
        <f t="shared" si="6"/>
        <v>91.68</v>
      </c>
      <c r="AX6" s="33">
        <f t="shared" si="6"/>
        <v>1129.9100000000001</v>
      </c>
      <c r="AY6" s="33">
        <f t="shared" si="6"/>
        <v>1197.1099999999999</v>
      </c>
      <c r="AZ6" s="33">
        <f t="shared" si="6"/>
        <v>1002.64</v>
      </c>
      <c r="BA6" s="33">
        <f t="shared" si="6"/>
        <v>1164.51</v>
      </c>
      <c r="BB6" s="33">
        <f t="shared" si="6"/>
        <v>434.72</v>
      </c>
      <c r="BC6" s="32" t="str">
        <f>IF(BC7="","",IF(BC7="-","【-】","【"&amp;SUBSTITUTE(TEXT(BC7,"#,##0.00"),"-","△")&amp;"】"))</f>
        <v>【264.16】</v>
      </c>
      <c r="BD6" s="33">
        <f>IF(BD7="",NA(),BD7)</f>
        <v>603.27</v>
      </c>
      <c r="BE6" s="33">
        <f t="shared" ref="BE6:BM6" si="7">IF(BE7="",NA(),BE7)</f>
        <v>570.71</v>
      </c>
      <c r="BF6" s="33">
        <f t="shared" si="7"/>
        <v>517.85</v>
      </c>
      <c r="BG6" s="33">
        <f t="shared" si="7"/>
        <v>473.02</v>
      </c>
      <c r="BH6" s="33">
        <f t="shared" si="7"/>
        <v>427.51</v>
      </c>
      <c r="BI6" s="33">
        <f t="shared" si="7"/>
        <v>540.94000000000005</v>
      </c>
      <c r="BJ6" s="33">
        <f t="shared" si="7"/>
        <v>532.29999999999995</v>
      </c>
      <c r="BK6" s="33">
        <f t="shared" si="7"/>
        <v>520.29999999999995</v>
      </c>
      <c r="BL6" s="33">
        <f t="shared" si="7"/>
        <v>498.27</v>
      </c>
      <c r="BM6" s="33">
        <f t="shared" si="7"/>
        <v>495.76</v>
      </c>
      <c r="BN6" s="32" t="str">
        <f>IF(BN7="","",IF(BN7="-","【-】","【"&amp;SUBSTITUTE(TEXT(BN7,"#,##0.00"),"-","△")&amp;"】"))</f>
        <v>【283.72】</v>
      </c>
      <c r="BO6" s="33">
        <f>IF(BO7="",NA(),BO7)</f>
        <v>91.16</v>
      </c>
      <c r="BP6" s="33">
        <f t="shared" ref="BP6:BX6" si="8">IF(BP7="",NA(),BP7)</f>
        <v>99.36</v>
      </c>
      <c r="BQ6" s="33">
        <f t="shared" si="8"/>
        <v>103.97</v>
      </c>
      <c r="BR6" s="33">
        <f t="shared" si="8"/>
        <v>111.57</v>
      </c>
      <c r="BS6" s="33">
        <f t="shared" si="8"/>
        <v>121.29</v>
      </c>
      <c r="BT6" s="33">
        <f t="shared" si="8"/>
        <v>93.43</v>
      </c>
      <c r="BU6" s="33">
        <f t="shared" si="8"/>
        <v>90.17</v>
      </c>
      <c r="BV6" s="33">
        <f t="shared" si="8"/>
        <v>90.69</v>
      </c>
      <c r="BW6" s="33">
        <f t="shared" si="8"/>
        <v>90.64</v>
      </c>
      <c r="BX6" s="33">
        <f t="shared" si="8"/>
        <v>93.66</v>
      </c>
      <c r="BY6" s="32" t="str">
        <f>IF(BY7="","",IF(BY7="-","【-】","【"&amp;SUBSTITUTE(TEXT(BY7,"#,##0.00"),"-","△")&amp;"】"))</f>
        <v>【104.60】</v>
      </c>
      <c r="BZ6" s="33">
        <f>IF(BZ7="",NA(),BZ7)</f>
        <v>188.39</v>
      </c>
      <c r="CA6" s="33">
        <f t="shared" ref="CA6:CI6" si="9">IF(CA7="",NA(),CA7)</f>
        <v>173.06</v>
      </c>
      <c r="CB6" s="33">
        <f t="shared" si="9"/>
        <v>165.07</v>
      </c>
      <c r="CC6" s="33">
        <f t="shared" si="9"/>
        <v>157.12</v>
      </c>
      <c r="CD6" s="33">
        <f t="shared" si="9"/>
        <v>140.99</v>
      </c>
      <c r="CE6" s="33">
        <f t="shared" si="9"/>
        <v>204.24</v>
      </c>
      <c r="CF6" s="33">
        <f t="shared" si="9"/>
        <v>210.28</v>
      </c>
      <c r="CG6" s="33">
        <f t="shared" si="9"/>
        <v>211.08</v>
      </c>
      <c r="CH6" s="33">
        <f t="shared" si="9"/>
        <v>213.52</v>
      </c>
      <c r="CI6" s="33">
        <f t="shared" si="9"/>
        <v>208.21</v>
      </c>
      <c r="CJ6" s="32" t="str">
        <f>IF(CJ7="","",IF(CJ7="-","【-】","【"&amp;SUBSTITUTE(TEXT(CJ7,"#,##0.00"),"-","△")&amp;"】"))</f>
        <v>【164.21】</v>
      </c>
      <c r="CK6" s="33">
        <f>IF(CK7="",NA(),CK7)</f>
        <v>70.989999999999995</v>
      </c>
      <c r="CL6" s="33">
        <f t="shared" ref="CL6:CT6" si="10">IF(CL7="",NA(),CL7)</f>
        <v>68.78</v>
      </c>
      <c r="CM6" s="33">
        <f t="shared" si="10"/>
        <v>71.12</v>
      </c>
      <c r="CN6" s="33">
        <f t="shared" si="10"/>
        <v>67.27</v>
      </c>
      <c r="CO6" s="33">
        <f t="shared" si="10"/>
        <v>66.66</v>
      </c>
      <c r="CP6" s="33">
        <f t="shared" si="10"/>
        <v>51.05</v>
      </c>
      <c r="CQ6" s="33">
        <f t="shared" si="10"/>
        <v>50.49</v>
      </c>
      <c r="CR6" s="33">
        <f t="shared" si="10"/>
        <v>49.69</v>
      </c>
      <c r="CS6" s="33">
        <f t="shared" si="10"/>
        <v>49.77</v>
      </c>
      <c r="CT6" s="33">
        <f t="shared" si="10"/>
        <v>49.22</v>
      </c>
      <c r="CU6" s="32" t="str">
        <f>IF(CU7="","",IF(CU7="-","【-】","【"&amp;SUBSTITUTE(TEXT(CU7,"#,##0.00"),"-","△")&amp;"】"))</f>
        <v>【59.80】</v>
      </c>
      <c r="CV6" s="33">
        <f>IF(CV7="",NA(),CV7)</f>
        <v>81.38</v>
      </c>
      <c r="CW6" s="33">
        <f t="shared" ref="CW6:DE6" si="11">IF(CW7="",NA(),CW7)</f>
        <v>82.13</v>
      </c>
      <c r="CX6" s="33">
        <f t="shared" si="11"/>
        <v>80.400000000000006</v>
      </c>
      <c r="CY6" s="33">
        <f t="shared" si="11"/>
        <v>82.67</v>
      </c>
      <c r="CZ6" s="33">
        <f t="shared" si="11"/>
        <v>84.91</v>
      </c>
      <c r="DA6" s="33">
        <f t="shared" si="11"/>
        <v>80.81</v>
      </c>
      <c r="DB6" s="33">
        <f t="shared" si="11"/>
        <v>78.7</v>
      </c>
      <c r="DC6" s="33">
        <f t="shared" si="11"/>
        <v>80.010000000000005</v>
      </c>
      <c r="DD6" s="33">
        <f t="shared" si="11"/>
        <v>79.98</v>
      </c>
      <c r="DE6" s="33">
        <f t="shared" si="11"/>
        <v>79.48</v>
      </c>
      <c r="DF6" s="32" t="str">
        <f>IF(DF7="","",IF(DF7="-","【-】","【"&amp;SUBSTITUTE(TEXT(DF7,"#,##0.00"),"-","△")&amp;"】"))</f>
        <v>【89.78】</v>
      </c>
      <c r="DG6" s="33">
        <f>IF(DG7="",NA(),DG7)</f>
        <v>35.67</v>
      </c>
      <c r="DH6" s="33">
        <f t="shared" ref="DH6:DP6" si="12">IF(DH7="",NA(),DH7)</f>
        <v>37.71</v>
      </c>
      <c r="DI6" s="33">
        <f t="shared" si="12"/>
        <v>39.67</v>
      </c>
      <c r="DJ6" s="33">
        <f t="shared" si="12"/>
        <v>41.64</v>
      </c>
      <c r="DK6" s="33">
        <f t="shared" si="12"/>
        <v>46</v>
      </c>
      <c r="DL6" s="33">
        <f t="shared" si="12"/>
        <v>33.21</v>
      </c>
      <c r="DM6" s="33">
        <f t="shared" si="12"/>
        <v>34.24</v>
      </c>
      <c r="DN6" s="33">
        <f t="shared" si="12"/>
        <v>35.18</v>
      </c>
      <c r="DO6" s="33">
        <f t="shared" si="12"/>
        <v>36.43</v>
      </c>
      <c r="DP6" s="33">
        <f t="shared" si="12"/>
        <v>46.12</v>
      </c>
      <c r="DQ6" s="32" t="str">
        <f>IF(DQ7="","",IF(DQ7="-","【-】","【"&amp;SUBSTITUTE(TEXT(DQ7,"#,##0.00"),"-","△")&amp;"】"))</f>
        <v>【46.31】</v>
      </c>
      <c r="DR6" s="33">
        <f>IF(DR7="",NA(),DR7)</f>
        <v>5.57</v>
      </c>
      <c r="DS6" s="33">
        <f t="shared" ref="DS6:EA6" si="13">IF(DS7="",NA(),DS7)</f>
        <v>5.57</v>
      </c>
      <c r="DT6" s="33">
        <f t="shared" si="13"/>
        <v>5.52</v>
      </c>
      <c r="DU6" s="33">
        <f t="shared" si="13"/>
        <v>5.52</v>
      </c>
      <c r="DV6" s="33">
        <f t="shared" si="13"/>
        <v>5.52</v>
      </c>
      <c r="DW6" s="33">
        <f t="shared" si="13"/>
        <v>6.34</v>
      </c>
      <c r="DX6" s="33">
        <f t="shared" si="13"/>
        <v>6.81</v>
      </c>
      <c r="DY6" s="33">
        <f t="shared" si="13"/>
        <v>8.41</v>
      </c>
      <c r="DZ6" s="33">
        <f t="shared" si="13"/>
        <v>8.7200000000000006</v>
      </c>
      <c r="EA6" s="33">
        <f t="shared" si="13"/>
        <v>9.86</v>
      </c>
      <c r="EB6" s="32" t="str">
        <f>IF(EB7="","",IF(EB7="-","【-】","【"&amp;SUBSTITUTE(TEXT(EB7,"#,##0.00"),"-","△")&amp;"】"))</f>
        <v>【12.42】</v>
      </c>
      <c r="EC6" s="32">
        <f>IF(EC7="",NA(),EC7)</f>
        <v>0</v>
      </c>
      <c r="ED6" s="32">
        <f t="shared" ref="ED6:EL6" si="14">IF(ED7="",NA(),ED7)</f>
        <v>0</v>
      </c>
      <c r="EE6" s="33">
        <f t="shared" si="14"/>
        <v>0.99</v>
      </c>
      <c r="EF6" s="32">
        <f t="shared" si="14"/>
        <v>0</v>
      </c>
      <c r="EG6" s="32">
        <f t="shared" si="14"/>
        <v>0</v>
      </c>
      <c r="EH6" s="33">
        <f t="shared" si="14"/>
        <v>0.81</v>
      </c>
      <c r="EI6" s="33">
        <f t="shared" si="14"/>
        <v>0.82</v>
      </c>
      <c r="EJ6" s="33">
        <f t="shared" si="14"/>
        <v>0.66</v>
      </c>
      <c r="EK6" s="33">
        <f t="shared" si="14"/>
        <v>0.64</v>
      </c>
      <c r="EL6" s="33">
        <f t="shared" si="14"/>
        <v>0.56000000000000005</v>
      </c>
      <c r="EM6" s="32" t="str">
        <f>IF(EM7="","",IF(EM7="-","【-】","【"&amp;SUBSTITUTE(TEXT(EM7,"#,##0.00"),"-","△")&amp;"】"))</f>
        <v>【0.78】</v>
      </c>
    </row>
    <row r="7" spans="1:143" s="34" customFormat="1">
      <c r="A7" s="26"/>
      <c r="B7" s="35">
        <v>2014</v>
      </c>
      <c r="C7" s="35">
        <v>53660</v>
      </c>
      <c r="D7" s="35">
        <v>46</v>
      </c>
      <c r="E7" s="35">
        <v>1</v>
      </c>
      <c r="F7" s="35">
        <v>0</v>
      </c>
      <c r="G7" s="35">
        <v>1</v>
      </c>
      <c r="H7" s="35" t="s">
        <v>93</v>
      </c>
      <c r="I7" s="35" t="s">
        <v>94</v>
      </c>
      <c r="J7" s="35" t="s">
        <v>95</v>
      </c>
      <c r="K7" s="35" t="s">
        <v>96</v>
      </c>
      <c r="L7" s="35" t="s">
        <v>97</v>
      </c>
      <c r="M7" s="36" t="s">
        <v>98</v>
      </c>
      <c r="N7" s="36">
        <v>62.07</v>
      </c>
      <c r="O7" s="36">
        <v>99.37</v>
      </c>
      <c r="P7" s="36">
        <v>3560</v>
      </c>
      <c r="Q7" s="36">
        <v>5155</v>
      </c>
      <c r="R7" s="36">
        <v>47.95</v>
      </c>
      <c r="S7" s="36">
        <v>107.51</v>
      </c>
      <c r="T7" s="36">
        <v>6459</v>
      </c>
      <c r="U7" s="36">
        <v>9.25</v>
      </c>
      <c r="V7" s="36">
        <v>698.27</v>
      </c>
      <c r="W7" s="36">
        <v>101.65</v>
      </c>
      <c r="X7" s="36">
        <v>106.84</v>
      </c>
      <c r="Y7" s="36">
        <v>111.55</v>
      </c>
      <c r="Z7" s="36">
        <v>118.99</v>
      </c>
      <c r="AA7" s="36">
        <v>128.11000000000001</v>
      </c>
      <c r="AB7" s="36">
        <v>108.06</v>
      </c>
      <c r="AC7" s="36">
        <v>104.82</v>
      </c>
      <c r="AD7" s="36">
        <v>104.95</v>
      </c>
      <c r="AE7" s="36">
        <v>105.53</v>
      </c>
      <c r="AF7" s="36">
        <v>107.2</v>
      </c>
      <c r="AG7" s="36">
        <v>113.03</v>
      </c>
      <c r="AH7" s="36">
        <v>0</v>
      </c>
      <c r="AI7" s="36">
        <v>0</v>
      </c>
      <c r="AJ7" s="36">
        <v>0</v>
      </c>
      <c r="AK7" s="36">
        <v>0</v>
      </c>
      <c r="AL7" s="36">
        <v>0</v>
      </c>
      <c r="AM7" s="36">
        <v>23.31</v>
      </c>
      <c r="AN7" s="36">
        <v>26.83</v>
      </c>
      <c r="AO7" s="36">
        <v>26.81</v>
      </c>
      <c r="AP7" s="36">
        <v>28.31</v>
      </c>
      <c r="AQ7" s="36">
        <v>13.46</v>
      </c>
      <c r="AR7" s="36">
        <v>0.81</v>
      </c>
      <c r="AS7" s="36">
        <v>826.69</v>
      </c>
      <c r="AT7" s="36">
        <v>407.49</v>
      </c>
      <c r="AU7" s="36">
        <v>319.60000000000002</v>
      </c>
      <c r="AV7" s="36">
        <v>850.33</v>
      </c>
      <c r="AW7" s="36">
        <v>91.68</v>
      </c>
      <c r="AX7" s="36">
        <v>1129.9100000000001</v>
      </c>
      <c r="AY7" s="36">
        <v>1197.1099999999999</v>
      </c>
      <c r="AZ7" s="36">
        <v>1002.64</v>
      </c>
      <c r="BA7" s="36">
        <v>1164.51</v>
      </c>
      <c r="BB7" s="36">
        <v>434.72</v>
      </c>
      <c r="BC7" s="36">
        <v>264.16000000000003</v>
      </c>
      <c r="BD7" s="36">
        <v>603.27</v>
      </c>
      <c r="BE7" s="36">
        <v>570.71</v>
      </c>
      <c r="BF7" s="36">
        <v>517.85</v>
      </c>
      <c r="BG7" s="36">
        <v>473.02</v>
      </c>
      <c r="BH7" s="36">
        <v>427.51</v>
      </c>
      <c r="BI7" s="36">
        <v>540.94000000000005</v>
      </c>
      <c r="BJ7" s="36">
        <v>532.29999999999995</v>
      </c>
      <c r="BK7" s="36">
        <v>520.29999999999995</v>
      </c>
      <c r="BL7" s="36">
        <v>498.27</v>
      </c>
      <c r="BM7" s="36">
        <v>495.76</v>
      </c>
      <c r="BN7" s="36">
        <v>283.72000000000003</v>
      </c>
      <c r="BO7" s="36">
        <v>91.16</v>
      </c>
      <c r="BP7" s="36">
        <v>99.36</v>
      </c>
      <c r="BQ7" s="36">
        <v>103.97</v>
      </c>
      <c r="BR7" s="36">
        <v>111.57</v>
      </c>
      <c r="BS7" s="36">
        <v>121.29</v>
      </c>
      <c r="BT7" s="36">
        <v>93.43</v>
      </c>
      <c r="BU7" s="36">
        <v>90.17</v>
      </c>
      <c r="BV7" s="36">
        <v>90.69</v>
      </c>
      <c r="BW7" s="36">
        <v>90.64</v>
      </c>
      <c r="BX7" s="36">
        <v>93.66</v>
      </c>
      <c r="BY7" s="36">
        <v>104.6</v>
      </c>
      <c r="BZ7" s="36">
        <v>188.39</v>
      </c>
      <c r="CA7" s="36">
        <v>173.06</v>
      </c>
      <c r="CB7" s="36">
        <v>165.07</v>
      </c>
      <c r="CC7" s="36">
        <v>157.12</v>
      </c>
      <c r="CD7" s="36">
        <v>140.99</v>
      </c>
      <c r="CE7" s="36">
        <v>204.24</v>
      </c>
      <c r="CF7" s="36">
        <v>210.28</v>
      </c>
      <c r="CG7" s="36">
        <v>211.08</v>
      </c>
      <c r="CH7" s="36">
        <v>213.52</v>
      </c>
      <c r="CI7" s="36">
        <v>208.21</v>
      </c>
      <c r="CJ7" s="36">
        <v>164.21</v>
      </c>
      <c r="CK7" s="36">
        <v>70.989999999999995</v>
      </c>
      <c r="CL7" s="36">
        <v>68.78</v>
      </c>
      <c r="CM7" s="36">
        <v>71.12</v>
      </c>
      <c r="CN7" s="36">
        <v>67.27</v>
      </c>
      <c r="CO7" s="36">
        <v>66.66</v>
      </c>
      <c r="CP7" s="36">
        <v>51.05</v>
      </c>
      <c r="CQ7" s="36">
        <v>50.49</v>
      </c>
      <c r="CR7" s="36">
        <v>49.69</v>
      </c>
      <c r="CS7" s="36">
        <v>49.77</v>
      </c>
      <c r="CT7" s="36">
        <v>49.22</v>
      </c>
      <c r="CU7" s="36">
        <v>59.8</v>
      </c>
      <c r="CV7" s="36">
        <v>81.38</v>
      </c>
      <c r="CW7" s="36">
        <v>82.13</v>
      </c>
      <c r="CX7" s="36">
        <v>80.400000000000006</v>
      </c>
      <c r="CY7" s="36">
        <v>82.67</v>
      </c>
      <c r="CZ7" s="36">
        <v>84.91</v>
      </c>
      <c r="DA7" s="36">
        <v>80.81</v>
      </c>
      <c r="DB7" s="36">
        <v>78.7</v>
      </c>
      <c r="DC7" s="36">
        <v>80.010000000000005</v>
      </c>
      <c r="DD7" s="36">
        <v>79.98</v>
      </c>
      <c r="DE7" s="36">
        <v>79.48</v>
      </c>
      <c r="DF7" s="36">
        <v>89.78</v>
      </c>
      <c r="DG7" s="36">
        <v>35.67</v>
      </c>
      <c r="DH7" s="36">
        <v>37.71</v>
      </c>
      <c r="DI7" s="36">
        <v>39.67</v>
      </c>
      <c r="DJ7" s="36">
        <v>41.64</v>
      </c>
      <c r="DK7" s="36">
        <v>46</v>
      </c>
      <c r="DL7" s="36">
        <v>33.21</v>
      </c>
      <c r="DM7" s="36">
        <v>34.24</v>
      </c>
      <c r="DN7" s="36">
        <v>35.18</v>
      </c>
      <c r="DO7" s="36">
        <v>36.43</v>
      </c>
      <c r="DP7" s="36">
        <v>46.12</v>
      </c>
      <c r="DQ7" s="36">
        <v>46.31</v>
      </c>
      <c r="DR7" s="36">
        <v>5.57</v>
      </c>
      <c r="DS7" s="36">
        <v>5.57</v>
      </c>
      <c r="DT7" s="36">
        <v>5.52</v>
      </c>
      <c r="DU7" s="36">
        <v>5.52</v>
      </c>
      <c r="DV7" s="36">
        <v>5.52</v>
      </c>
      <c r="DW7" s="36">
        <v>6.34</v>
      </c>
      <c r="DX7" s="36">
        <v>6.81</v>
      </c>
      <c r="DY7" s="36">
        <v>8.41</v>
      </c>
      <c r="DZ7" s="36">
        <v>8.7200000000000006</v>
      </c>
      <c r="EA7" s="36">
        <v>9.86</v>
      </c>
      <c r="EB7" s="36">
        <v>12.42</v>
      </c>
      <c r="EC7" s="36">
        <v>0</v>
      </c>
      <c r="ED7" s="36">
        <v>0</v>
      </c>
      <c r="EE7" s="36">
        <v>0.99</v>
      </c>
      <c r="EF7" s="36">
        <v>0</v>
      </c>
      <c r="EG7" s="36">
        <v>0</v>
      </c>
      <c r="EH7" s="36">
        <v>0.81</v>
      </c>
      <c r="EI7" s="36">
        <v>0.82</v>
      </c>
      <c r="EJ7" s="36">
        <v>0.66</v>
      </c>
      <c r="EK7" s="36">
        <v>0.64</v>
      </c>
      <c r="EL7" s="36">
        <v>0.56000000000000005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SANGYOU003</cp:lastModifiedBy>
  <cp:lastPrinted>2016-02-12T02:10:31Z</cp:lastPrinted>
  <dcterms:created xsi:type="dcterms:W3CDTF">2016-01-18T04:40:34Z</dcterms:created>
  <dcterms:modified xsi:type="dcterms:W3CDTF">2016-02-17T07:44:57Z</dcterms:modified>
</cp:coreProperties>
</file>