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<sst xmlns="http://schemas.openxmlformats.org/spreadsheetml/2006/main" count="232" uniqueCount="120">
  <si>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</si>
  <si>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</si>
  <si>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</si>
  <si>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</si>
  <si>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</si>
  <si>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</si>
  <si>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</si>
  <si>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</si>
  <si>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</si>
  <si>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</si>
  <si>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</si>
  <si>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</si>
  <si>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</si>
  <si>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</si>
  <si>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</si>
  <si>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</si>
  <si>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</si>
  <si>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</si>
  <si>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</si>
  <si>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</si>
  <si>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</si>
  <si>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</si>
  <si>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</si>
  <si>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</si>
  <si>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</si>
  <si>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</si>
  <si>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</si>
  <si>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</si>
  <si>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</si>
  <si>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</si>
  <si>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</si>
  <si>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</si>
  <si>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</si>
  <si>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</si>
  <si>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</si>
  <si>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</si>
  <si>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</si>
  <si>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</si>
  <si>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</si>
  <si>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</si>
  <si>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</si>
  <si>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</si>
  <si>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</si>
  <si>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</si>
  <si>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</si>
  <si>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</si>
  <si>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</si>
  <si>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</si>
  <si>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</si>
  <si>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</si>
  <si>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</si>
  <si>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</si>
  <si>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</si>
  <si>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</si>
  <si>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</si>
  <si>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</si>
  <si>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</si>
  <si>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</si>
  <si>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</si>
  <si>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</si>
  <si>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</si>
  <si>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</si>
  <si>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</si>
  <si>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</si>
  <si>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</si>
  <si>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</si>
  <si>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</si>
  <si>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</si>
  <si>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</si>
  <si>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</si>
  <si>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</si>
  <si>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</si>
  <si>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</si>
  <si>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</si>
  <si>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</si>
  <si>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</si>
  <si>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</si>
  <si>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</si>
  <si>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</si>
  <si>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</si>
  <si>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</si>
  <si>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</si>
  <si>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</si>
  <si>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</si>
  <si>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</si>
  <si>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</si>
  <si>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</si>
  <si>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</si>
  <si>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</si>
  <si>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</si>
  <si>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</si>
  <si>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</si>
  <si>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</si>
  <si>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</si>
  <si>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</si>
  <si>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</si>
  <si>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</si>
  <si>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</si>
  <si>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</si>
  <si>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</si>
  <si>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</si>
  <si>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</si>
  <si>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</si>
  <si>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</si>
  <si>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</si>
  <si>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井川町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</si>
  <si>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</si>
  <si>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</si>
  <si>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</si>
  <si>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</si>
  <si>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</si>
  <si>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</si>
  <si>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</si>
  <si>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</si>
  <si>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</si>
  <si>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</si>
  <si>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管路経年化率について、Ｈ２８年度は類似団体平均まで増加し今後も増加していく見込みである。
経年前管路の漏水修理工事を優先し実施したため管路経年化率の増となったが、財源確保や経営に与える影響を検討し、計画的に更新していく必要がある。</t>
    <rPh sb="0" eb="2">
      <t>カンロ</t>
    </rPh>
    <rPh sb="2" eb="5">
      <t>ケイネンカ</t>
    </rPh>
    <rPh sb="5" eb="6">
      <t>リツ</t>
    </rPh>
    <rPh sb="14" eb="16">
      <t>ネンド</t>
    </rPh>
    <rPh sb="17" eb="19">
      <t>ルイジ</t>
    </rPh>
    <rPh sb="19" eb="21">
      <t>ダンタイ</t>
    </rPh>
    <rPh sb="21" eb="23">
      <t>ヘイキン</t>
    </rPh>
    <rPh sb="25" eb="27">
      <t>ゾウカ</t>
    </rPh>
    <rPh sb="28" eb="30">
      <t>コンゴ</t>
    </rPh>
    <rPh sb="31" eb="33">
      <t>ゾウカ</t>
    </rPh>
    <rPh sb="37" eb="39">
      <t>ミコ</t>
    </rPh>
    <rPh sb="45" eb="47">
      <t>ケイネン</t>
    </rPh>
    <rPh sb="47" eb="48">
      <t>マエ</t>
    </rPh>
    <rPh sb="48" eb="50">
      <t>カンロ</t>
    </rPh>
    <rPh sb="51" eb="53">
      <t>ロウスイ</t>
    </rPh>
    <rPh sb="53" eb="55">
      <t>シュウリ</t>
    </rPh>
    <rPh sb="55" eb="57">
      <t>コウジ</t>
    </rPh>
    <rPh sb="58" eb="60">
      <t>ユウセン</t>
    </rPh>
    <rPh sb="61" eb="63">
      <t>ジッシ</t>
    </rPh>
    <rPh sb="67" eb="69">
      <t>カンロ</t>
    </rPh>
    <rPh sb="69" eb="72">
      <t>ケイネンカ</t>
    </rPh>
    <rPh sb="72" eb="73">
      <t>リツ</t>
    </rPh>
    <rPh sb="74" eb="75">
      <t>ゾウ</t>
    </rPh>
    <rPh sb="81" eb="83">
      <t>ザイゲン</t>
    </rPh>
    <rPh sb="83" eb="85">
      <t>カクホ</t>
    </rPh>
    <rPh sb="86" eb="88">
      <t>ケイエイ</t>
    </rPh>
    <rPh sb="89" eb="90">
      <t>アタ</t>
    </rPh>
    <rPh sb="92" eb="94">
      <t>エイキョウ</t>
    </rPh>
    <rPh sb="95" eb="97">
      <t>ケントウ</t>
    </rPh>
    <rPh sb="99" eb="102">
      <t>ケイカクテキ</t>
    </rPh>
    <rPh sb="103" eb="105">
      <t>コウシン</t>
    </rPh>
    <rPh sb="109" eb="111">
      <t>ヒツヨウ</t>
    </rPh>
    <phoneticPr fontId="4"/>
  </si>
  <si>
    <t>経営の健全性については確保されているが、今後、人口減少による影響で料金収入が減少していくことが予想される。また、施設や管路の更新時期が到来した際の財源確保や経営に与える影響を分析し、料金体系や経営改善等の見直しを行う必要がある。</t>
    <rPh sb="0" eb="2">
      <t>ケイエイ</t>
    </rPh>
    <rPh sb="3" eb="6">
      <t>ケンゼンセイ</t>
    </rPh>
    <rPh sb="11" eb="13">
      <t>カクホ</t>
    </rPh>
    <rPh sb="20" eb="22">
      <t>コンゴ</t>
    </rPh>
    <rPh sb="23" eb="25">
      <t>ジンコウ</t>
    </rPh>
    <rPh sb="25" eb="27">
      <t>ゲンショウ</t>
    </rPh>
    <rPh sb="30" eb="32">
      <t>エイキョウ</t>
    </rPh>
    <rPh sb="33" eb="35">
      <t>リョウキン</t>
    </rPh>
    <rPh sb="35" eb="37">
      <t>シュウニュウ</t>
    </rPh>
    <rPh sb="38" eb="40">
      <t>ゲンショウ</t>
    </rPh>
    <rPh sb="47" eb="49">
      <t>ヨソウ</t>
    </rPh>
    <rPh sb="56" eb="58">
      <t>シセツ</t>
    </rPh>
    <rPh sb="59" eb="61">
      <t>カンロ</t>
    </rPh>
    <rPh sb="62" eb="64">
      <t>コウシン</t>
    </rPh>
    <rPh sb="64" eb="66">
      <t>ジキ</t>
    </rPh>
    <rPh sb="67" eb="69">
      <t>トウライ</t>
    </rPh>
    <rPh sb="71" eb="72">
      <t>サイ</t>
    </rPh>
    <rPh sb="73" eb="75">
      <t>ザイゲン</t>
    </rPh>
    <rPh sb="75" eb="77">
      <t>カクホ</t>
    </rPh>
    <rPh sb="78" eb="80">
      <t>ケイエイ</t>
    </rPh>
    <rPh sb="81" eb="82">
      <t>アタ</t>
    </rPh>
    <rPh sb="84" eb="86">
      <t>エイキョウ</t>
    </rPh>
    <rPh sb="87" eb="89">
      <t>ブンセキ</t>
    </rPh>
    <rPh sb="91" eb="93">
      <t>リョウキン</t>
    </rPh>
    <rPh sb="93" eb="95">
      <t>タイケイ</t>
    </rPh>
    <rPh sb="96" eb="98">
      <t>ケイエイ</t>
    </rPh>
    <rPh sb="98" eb="100">
      <t>カイゼン</t>
    </rPh>
    <rPh sb="100" eb="101">
      <t>トウ</t>
    </rPh>
    <rPh sb="102" eb="104">
      <t>ミナオ</t>
    </rPh>
    <rPh sb="106" eb="107">
      <t>オコナ</t>
    </rPh>
    <rPh sb="108" eb="110">
      <t>ヒツヨウ</t>
    </rPh>
    <phoneticPr fontId="4"/>
  </si>
  <si>
    <t>非設置</t>
    <rPh sb="0" eb="1">
      <t>ヒ</t>
    </rPh>
    <rPh sb="1" eb="3">
      <t>セッチ</t>
    </rPh>
    <phoneticPr fontId="4"/>
  </si>
  <si>
    <t xml:space="preserve">経常収支比率について、過去５年間において１００%以上で推移している。また、経常黒字となっている。
流動比率について、Ｈ２６年度の公営企業法の改正に伴いＨ２６年度においては１００％を下回ったが、Ｈ２７年度以降は経営努力により回復している。
企業債残高対給水収益比率について、全国平均より高くなっているが、償還元金残高においては年々減少している。今後ポンプ場整備による新規起債を予定している為、単年度において若干の増加が見込まれるが、健全性は確保されている。
料金回収率について、１００％を超え、類似団体平均より約２５ポイント高くなっており料金水準は適正となっている。
給水原価について、類似団体平均より約５９円下回っており、適正な数値となっている。
施設利用率について、類似団体より約１４ポイント高い水準となっているが、人口減少により総配水量が減少してきている為、施設の遊休率が高くなっていくことが予測される。
有収率について、類似団体に比べると高くなっているが全国平均より低くなっている。
</t>
    <rPh sb="0" eb="2">
      <t>ケイジョウ</t>
    </rPh>
    <rPh sb="2" eb="4">
      <t>シュウシ</t>
    </rPh>
    <rPh sb="4" eb="6">
      <t>ヒリツ</t>
    </rPh>
    <rPh sb="11" eb="13">
      <t>カコ</t>
    </rPh>
    <rPh sb="14" eb="16">
      <t>ネンカン</t>
    </rPh>
    <rPh sb="24" eb="26">
      <t>イジョウ</t>
    </rPh>
    <rPh sb="27" eb="29">
      <t>スイイ</t>
    </rPh>
    <rPh sb="37" eb="39">
      <t>ケイジョウ</t>
    </rPh>
    <rPh sb="39" eb="41">
      <t>クロジ</t>
    </rPh>
    <rPh sb="49" eb="51">
      <t>リュウドウ</t>
    </rPh>
    <rPh sb="51" eb="53">
      <t>ヒリツ</t>
    </rPh>
    <rPh sb="61" eb="63">
      <t>ネンド</t>
    </rPh>
    <rPh sb="64" eb="66">
      <t>コウエイ</t>
    </rPh>
    <rPh sb="66" eb="68">
      <t>キギョウ</t>
    </rPh>
    <rPh sb="68" eb="69">
      <t>ホウ</t>
    </rPh>
    <rPh sb="70" eb="72">
      <t>カイセイ</t>
    </rPh>
    <rPh sb="73" eb="74">
      <t>トモナ</t>
    </rPh>
    <rPh sb="78" eb="80">
      <t>ネンド</t>
    </rPh>
    <rPh sb="90" eb="92">
      <t>シタマワ</t>
    </rPh>
    <rPh sb="99" eb="103">
      <t>ネンドイコウ</t>
    </rPh>
    <rPh sb="104" eb="106">
      <t>ケイエイ</t>
    </rPh>
    <rPh sb="106" eb="108">
      <t>ドリョク</t>
    </rPh>
    <rPh sb="111" eb="113">
      <t>カイフク</t>
    </rPh>
    <rPh sb="119" eb="121">
      <t>キギョウ</t>
    </rPh>
    <rPh sb="121" eb="122">
      <t>サイ</t>
    </rPh>
    <rPh sb="122" eb="124">
      <t>ザンダカ</t>
    </rPh>
    <rPh sb="124" eb="125">
      <t>タイ</t>
    </rPh>
    <rPh sb="125" eb="127">
      <t>キュウスイ</t>
    </rPh>
    <rPh sb="127" eb="129">
      <t>シュウエキ</t>
    </rPh>
    <rPh sb="129" eb="131">
      <t>ヒリツ</t>
    </rPh>
    <rPh sb="136" eb="138">
      <t>ゼンコク</t>
    </rPh>
    <rPh sb="138" eb="140">
      <t>ヘイキン</t>
    </rPh>
    <rPh sb="142" eb="143">
      <t>タカ</t>
    </rPh>
    <rPh sb="151" eb="153">
      <t>ショウカン</t>
    </rPh>
    <rPh sb="153" eb="154">
      <t>ガン</t>
    </rPh>
    <rPh sb="154" eb="155">
      <t>キン</t>
    </rPh>
    <rPh sb="155" eb="157">
      <t>ザンダカ</t>
    </rPh>
    <rPh sb="162" eb="164">
      <t>ネンネン</t>
    </rPh>
    <rPh sb="164" eb="166">
      <t>ゲンショウ</t>
    </rPh>
    <rPh sb="171" eb="173">
      <t>コンゴ</t>
    </rPh>
    <rPh sb="176" eb="177">
      <t>ジョウ</t>
    </rPh>
    <rPh sb="177" eb="179">
      <t>セイビ</t>
    </rPh>
    <rPh sb="182" eb="184">
      <t>シンキ</t>
    </rPh>
    <rPh sb="184" eb="186">
      <t>キサイ</t>
    </rPh>
    <rPh sb="187" eb="189">
      <t>ヨテイ</t>
    </rPh>
    <rPh sb="193" eb="194">
      <t>タメ</t>
    </rPh>
    <rPh sb="195" eb="197">
      <t>タンネン</t>
    </rPh>
    <rPh sb="197" eb="198">
      <t>ド</t>
    </rPh>
    <rPh sb="202" eb="204">
      <t>ジャッカン</t>
    </rPh>
    <rPh sb="205" eb="207">
      <t>ゾウカ</t>
    </rPh>
    <rPh sb="208" eb="210">
      <t>ミコ</t>
    </rPh>
    <rPh sb="215" eb="218">
      <t>ケンゼンセイ</t>
    </rPh>
    <rPh sb="219" eb="221">
      <t>カクホ</t>
    </rPh>
    <rPh sb="228" eb="230">
      <t>リョウキン</t>
    </rPh>
    <rPh sb="230" eb="232">
      <t>カイシュウ</t>
    </rPh>
    <rPh sb="232" eb="233">
      <t>リツ</t>
    </rPh>
    <rPh sb="243" eb="244">
      <t>コ</t>
    </rPh>
    <rPh sb="246" eb="248">
      <t>ルイジ</t>
    </rPh>
    <rPh sb="248" eb="250">
      <t>ダンタイ</t>
    </rPh>
    <rPh sb="250" eb="252">
      <t>ヘイキン</t>
    </rPh>
    <rPh sb="254" eb="255">
      <t>ヤク</t>
    </rPh>
    <rPh sb="261" eb="262">
      <t>タカ</t>
    </rPh>
    <rPh sb="268" eb="270">
      <t>リョウキン</t>
    </rPh>
    <rPh sb="270" eb="272">
      <t>スイジュン</t>
    </rPh>
    <rPh sb="273" eb="275">
      <t>テキセイ</t>
    </rPh>
    <rPh sb="283" eb="285">
      <t>キュウスイ</t>
    </rPh>
    <rPh sb="285" eb="287">
      <t>ゲンカ</t>
    </rPh>
    <rPh sb="292" eb="294">
      <t>ルイジ</t>
    </rPh>
    <rPh sb="294" eb="296">
      <t>ダンタイ</t>
    </rPh>
    <rPh sb="296" eb="298">
      <t>ヘイキン</t>
    </rPh>
    <rPh sb="300" eb="301">
      <t>ヤク</t>
    </rPh>
    <rPh sb="303" eb="304">
      <t>エン</t>
    </rPh>
    <rPh sb="304" eb="306">
      <t>シタマワ</t>
    </rPh>
    <rPh sb="311" eb="313">
      <t>テキセイ</t>
    </rPh>
    <rPh sb="314" eb="316">
      <t>スウチ</t>
    </rPh>
    <rPh sb="324" eb="326">
      <t>シセツ</t>
    </rPh>
    <rPh sb="326" eb="329">
      <t>リヨウリツ</t>
    </rPh>
    <rPh sb="334" eb="336">
      <t>ルイジ</t>
    </rPh>
    <rPh sb="336" eb="338">
      <t>ダンタイ</t>
    </rPh>
    <rPh sb="340" eb="341">
      <t>ヤク</t>
    </rPh>
    <rPh sb="347" eb="348">
      <t>タカ</t>
    </rPh>
    <rPh sb="349" eb="351">
      <t>スイジュン</t>
    </rPh>
    <rPh sb="359" eb="361">
      <t>ジンコウ</t>
    </rPh>
    <rPh sb="361" eb="363">
      <t>ゲンショウ</t>
    </rPh>
    <rPh sb="366" eb="367">
      <t>ソウ</t>
    </rPh>
    <rPh sb="367" eb="369">
      <t>ハイスイ</t>
    </rPh>
    <rPh sb="369" eb="370">
      <t>リョウ</t>
    </rPh>
    <rPh sb="371" eb="373">
      <t>ゲンショウ</t>
    </rPh>
    <rPh sb="379" eb="380">
      <t>タメ</t>
    </rPh>
    <rPh sb="381" eb="383">
      <t>シセツ</t>
    </rPh>
    <rPh sb="384" eb="386">
      <t>ユウキュウ</t>
    </rPh>
    <rPh sb="386" eb="387">
      <t>リツ</t>
    </rPh>
    <rPh sb="388" eb="389">
      <t>タカ</t>
    </rPh>
    <rPh sb="398" eb="400">
      <t>ヨソク</t>
    </rPh>
    <rPh sb="405" eb="407">
      <t>ユウシュウ</t>
    </rPh>
    <rPh sb="407" eb="408">
      <t>リツ</t>
    </rPh>
    <rPh sb="413" eb="415">
      <t>ルイジ</t>
    </rPh>
    <rPh sb="415" eb="417">
      <t>ダンタイ</t>
    </rPh>
    <rPh sb="418" eb="419">
      <t>クラ</t>
    </rPh>
    <rPh sb="422" eb="423">
      <t>タカ</t>
    </rPh>
    <rPh sb="430" eb="432">
      <t>ゼンコク</t>
    </rPh>
    <rPh sb="432" eb="434">
      <t>ヘイキン</t>
    </rPh>
    <rPh sb="436" eb="43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</si>
</sst>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0.99</c:v>
                </c:pt>
                <c:pt idx="1">
                  <c:v>0</c:v>
                </c:pt>
                <c:pt idx="2">
                  <c:v>0</c:v>
                </c:pt>
                <c:pt idx="3">
                  <c:v>0</c:v>
                </c:pt>
                <c:pt idx="4">
                  <c:v>0</c:v>
                </c:pt>
              </c:numCache>
            </c:numRef>
          </c:val>
        </c:ser>
        <c:dLbls>
          <c:showLegendKey val="0"/>
          <c:showVal val="0"/>
          <c:showCatName val="0"/>
          <c:showSerName val="0"/>
          <c:showPercent val="0"/>
          <c:showBubbleSize val="0"/>
        </c:dLbls>
        <c:gapWidth val="150"/>
        <c:axId val="92215168"/>
        <c:axId val="922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92215168"/>
        <c:axId val="92225536"/>
      </c:lineChart>
      <c:dateAx>
        <c:axId val="92215168"/>
        <c:scaling>
          <c:orientation val="minMax"/>
        </c:scaling>
        <c:delete val="1"/>
        <c:axPos val="b"/>
        <c:numFmt formatCode="ge" sourceLinked="1"/>
        <c:majorTickMark val="none"/>
        <c:minorTickMark val="none"/>
        <c:tickLblPos val="none"/>
        <c:crossAx val="92225536"/>
        <c:crosses val="autoZero"/>
        <c:auto val="1"/>
        <c:lblOffset val="100"/>
        <c:baseTimeUnit val="years"/>
      </c:dateAx>
      <c:valAx>
        <c:axId val="922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71.12</c:v>
                </c:pt>
                <c:pt idx="1">
                  <c:v>67.27</c:v>
                </c:pt>
                <c:pt idx="2">
                  <c:v>66.66</c:v>
                </c:pt>
                <c:pt idx="3">
                  <c:v>64.489999999999995</c:v>
                </c:pt>
                <c:pt idx="4">
                  <c:v>63.67</c:v>
                </c:pt>
              </c:numCache>
            </c:numRef>
          </c:val>
        </c:ser>
        <c:dLbls>
          <c:showLegendKey val="0"/>
          <c:showVal val="0"/>
          <c:showCatName val="0"/>
          <c:showSerName val="0"/>
          <c:showPercent val="0"/>
          <c:showBubbleSize val="0"/>
        </c:dLbls>
        <c:gapWidth val="150"/>
        <c:axId val="115620096"/>
        <c:axId val="115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5620096"/>
        <c:axId val="115638656"/>
      </c:lineChart>
      <c:dateAx>
        <c:axId val="115620096"/>
        <c:scaling>
          <c:orientation val="minMax"/>
        </c:scaling>
        <c:delete val="1"/>
        <c:axPos val="b"/>
        <c:numFmt formatCode="ge" sourceLinked="1"/>
        <c:majorTickMark val="none"/>
        <c:minorTickMark val="none"/>
        <c:tickLblPos val="none"/>
        <c:crossAx val="115638656"/>
        <c:crosses val="autoZero"/>
        <c:auto val="1"/>
        <c:lblOffset val="100"/>
        <c:baseTimeUnit val="years"/>
      </c:dateAx>
      <c:valAx>
        <c:axId val="115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80.400000000000006</c:v>
                </c:pt>
                <c:pt idx="1">
                  <c:v>82.67</c:v>
                </c:pt>
                <c:pt idx="2">
                  <c:v>84.91</c:v>
                </c:pt>
                <c:pt idx="3">
                  <c:v>85.9</c:v>
                </c:pt>
                <c:pt idx="4">
                  <c:v>84.77</c:v>
                </c:pt>
              </c:numCache>
            </c:numRef>
          </c:val>
        </c:ser>
        <c:dLbls>
          <c:showLegendKey val="0"/>
          <c:showVal val="0"/>
          <c:showCatName val="0"/>
          <c:showSerName val="0"/>
          <c:showPercent val="0"/>
          <c:showBubbleSize val="0"/>
        </c:dLbls>
        <c:gapWidth val="150"/>
        <c:axId val="116012928"/>
        <c:axId val="1160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6012928"/>
        <c:axId val="116019200"/>
      </c:lineChart>
      <c:dateAx>
        <c:axId val="116012928"/>
        <c:scaling>
          <c:orientation val="minMax"/>
        </c:scaling>
        <c:delete val="1"/>
        <c:axPos val="b"/>
        <c:numFmt formatCode="ge" sourceLinked="1"/>
        <c:majorTickMark val="none"/>
        <c:minorTickMark val="none"/>
        <c:tickLblPos val="none"/>
        <c:crossAx val="116019200"/>
        <c:crosses val="autoZero"/>
        <c:auto val="1"/>
        <c:lblOffset val="100"/>
        <c:baseTimeUnit val="years"/>
      </c:dateAx>
      <c:valAx>
        <c:axId val="1160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111.55</c:v>
                </c:pt>
                <c:pt idx="1">
                  <c:v>118.99</c:v>
                </c:pt>
                <c:pt idx="2">
                  <c:v>128.11000000000001</c:v>
                </c:pt>
                <c:pt idx="3">
                  <c:v>126.73</c:v>
                </c:pt>
                <c:pt idx="4">
                  <c:v>125.99</c:v>
                </c:pt>
              </c:numCache>
            </c:numRef>
          </c:val>
        </c:ser>
        <c:dLbls>
          <c:showLegendKey val="0"/>
          <c:showVal val="0"/>
          <c:showCatName val="0"/>
          <c:showSerName val="0"/>
          <c:showPercent val="0"/>
          <c:showBubbleSize val="0"/>
        </c:dLbls>
        <c:gapWidth val="150"/>
        <c:axId val="92255744"/>
        <c:axId val="922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92255744"/>
        <c:axId val="92257664"/>
      </c:lineChart>
      <c:dateAx>
        <c:axId val="92255744"/>
        <c:scaling>
          <c:orientation val="minMax"/>
        </c:scaling>
        <c:delete val="1"/>
        <c:axPos val="b"/>
        <c:numFmt formatCode="ge" sourceLinked="1"/>
        <c:majorTickMark val="none"/>
        <c:minorTickMark val="none"/>
        <c:tickLblPos val="none"/>
        <c:crossAx val="92257664"/>
        <c:crosses val="autoZero"/>
        <c:auto val="1"/>
        <c:lblOffset val="100"/>
        <c:baseTimeUnit val="years"/>
      </c:dateAx>
      <c:valAx>
        <c:axId val="9225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39.67</c:v>
                </c:pt>
                <c:pt idx="1">
                  <c:v>41.64</c:v>
                </c:pt>
                <c:pt idx="2">
                  <c:v>46</c:v>
                </c:pt>
                <c:pt idx="3">
                  <c:v>47.54</c:v>
                </c:pt>
                <c:pt idx="4">
                  <c:v>49.21</c:v>
                </c:pt>
              </c:numCache>
            </c:numRef>
          </c:val>
        </c:ser>
        <c:dLbls>
          <c:showLegendKey val="0"/>
          <c:showVal val="0"/>
          <c:showCatName val="0"/>
          <c:showSerName val="0"/>
          <c:showPercent val="0"/>
          <c:showBubbleSize val="0"/>
        </c:dLbls>
        <c:gapWidth val="150"/>
        <c:axId val="107828352"/>
        <c:axId val="1078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7828352"/>
        <c:axId val="107830272"/>
      </c:lineChart>
      <c:dateAx>
        <c:axId val="107828352"/>
        <c:scaling>
          <c:orientation val="minMax"/>
        </c:scaling>
        <c:delete val="1"/>
        <c:axPos val="b"/>
        <c:numFmt formatCode="ge" sourceLinked="1"/>
        <c:majorTickMark val="none"/>
        <c:minorTickMark val="none"/>
        <c:tickLblPos val="none"/>
        <c:crossAx val="107830272"/>
        <c:crosses val="autoZero"/>
        <c:auto val="1"/>
        <c:lblOffset val="100"/>
        <c:baseTimeUnit val="years"/>
      </c:dateAx>
      <c:valAx>
        <c:axId val="1078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5.52</c:v>
                </c:pt>
                <c:pt idx="1">
                  <c:v>5.52</c:v>
                </c:pt>
                <c:pt idx="2">
                  <c:v>5.52</c:v>
                </c:pt>
                <c:pt idx="3">
                  <c:v>4.1900000000000004</c:v>
                </c:pt>
                <c:pt idx="4">
                  <c:v>12.1</c:v>
                </c:pt>
              </c:numCache>
            </c:numRef>
          </c:val>
        </c:ser>
        <c:dLbls>
          <c:showLegendKey val="0"/>
          <c:showVal val="0"/>
          <c:showCatName val="0"/>
          <c:showSerName val="0"/>
          <c:showPercent val="0"/>
          <c:showBubbleSize val="0"/>
        </c:dLbls>
        <c:gapWidth val="150"/>
        <c:axId val="107868928"/>
        <c:axId val="1078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7868928"/>
        <c:axId val="107870848"/>
      </c:lineChart>
      <c:dateAx>
        <c:axId val="107868928"/>
        <c:scaling>
          <c:orientation val="minMax"/>
        </c:scaling>
        <c:delete val="1"/>
        <c:axPos val="b"/>
        <c:numFmt formatCode="ge" sourceLinked="1"/>
        <c:majorTickMark val="none"/>
        <c:minorTickMark val="none"/>
        <c:tickLblPos val="none"/>
        <c:crossAx val="107870848"/>
        <c:crosses val="autoZero"/>
        <c:auto val="1"/>
        <c:lblOffset val="100"/>
        <c:baseTimeUnit val="years"/>
      </c:dateAx>
      <c:valAx>
        <c:axId val="107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87936"/>
        <c:axId val="1132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13287936"/>
        <c:axId val="113289856"/>
      </c:lineChart>
      <c:dateAx>
        <c:axId val="113287936"/>
        <c:scaling>
          <c:orientation val="minMax"/>
        </c:scaling>
        <c:delete val="1"/>
        <c:axPos val="b"/>
        <c:numFmt formatCode="ge" sourceLinked="1"/>
        <c:majorTickMark val="none"/>
        <c:minorTickMark val="none"/>
        <c:tickLblPos val="none"/>
        <c:crossAx val="113289856"/>
        <c:crosses val="autoZero"/>
        <c:auto val="1"/>
        <c:lblOffset val="100"/>
        <c:baseTimeUnit val="years"/>
      </c:dateAx>
      <c:valAx>
        <c:axId val="11328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319.60000000000002</c:v>
                </c:pt>
                <c:pt idx="1">
                  <c:v>850.33</c:v>
                </c:pt>
                <c:pt idx="2">
                  <c:v>91.68</c:v>
                </c:pt>
                <c:pt idx="3">
                  <c:v>102.91</c:v>
                </c:pt>
                <c:pt idx="4">
                  <c:v>137.49</c:v>
                </c:pt>
              </c:numCache>
            </c:numRef>
          </c:val>
        </c:ser>
        <c:dLbls>
          <c:showLegendKey val="0"/>
          <c:showVal val="0"/>
          <c:showCatName val="0"/>
          <c:showSerName val="0"/>
          <c:showPercent val="0"/>
          <c:showBubbleSize val="0"/>
        </c:dLbls>
        <c:gapWidth val="150"/>
        <c:axId val="113328896"/>
        <c:axId val="1133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3328896"/>
        <c:axId val="113330816"/>
      </c:lineChart>
      <c:dateAx>
        <c:axId val="113328896"/>
        <c:scaling>
          <c:orientation val="minMax"/>
        </c:scaling>
        <c:delete val="1"/>
        <c:axPos val="b"/>
        <c:numFmt formatCode="ge" sourceLinked="1"/>
        <c:majorTickMark val="none"/>
        <c:minorTickMark val="none"/>
        <c:tickLblPos val="none"/>
        <c:crossAx val="113330816"/>
        <c:crosses val="autoZero"/>
        <c:auto val="1"/>
        <c:lblOffset val="100"/>
        <c:baseTimeUnit val="years"/>
      </c:dateAx>
      <c:valAx>
        <c:axId val="11333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517.85</c:v>
                </c:pt>
                <c:pt idx="1">
                  <c:v>473.02</c:v>
                </c:pt>
                <c:pt idx="2">
                  <c:v>427.51</c:v>
                </c:pt>
                <c:pt idx="3">
                  <c:v>386.29</c:v>
                </c:pt>
                <c:pt idx="4">
                  <c:v>353</c:v>
                </c:pt>
              </c:numCache>
            </c:numRef>
          </c:val>
        </c:ser>
        <c:dLbls>
          <c:showLegendKey val="0"/>
          <c:showVal val="0"/>
          <c:showCatName val="0"/>
          <c:showSerName val="0"/>
          <c:showPercent val="0"/>
          <c:showBubbleSize val="0"/>
        </c:dLbls>
        <c:gapWidth val="150"/>
        <c:axId val="113373568"/>
        <c:axId val="113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3373568"/>
        <c:axId val="113375488"/>
      </c:lineChart>
      <c:dateAx>
        <c:axId val="113373568"/>
        <c:scaling>
          <c:orientation val="minMax"/>
        </c:scaling>
        <c:delete val="1"/>
        <c:axPos val="b"/>
        <c:numFmt formatCode="ge" sourceLinked="1"/>
        <c:majorTickMark val="none"/>
        <c:minorTickMark val="none"/>
        <c:tickLblPos val="none"/>
        <c:crossAx val="113375488"/>
        <c:crosses val="autoZero"/>
        <c:auto val="1"/>
        <c:lblOffset val="100"/>
        <c:baseTimeUnit val="years"/>
      </c:dateAx>
      <c:valAx>
        <c:axId val="11337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103.97</c:v>
                </c:pt>
                <c:pt idx="1">
                  <c:v>111.57</c:v>
                </c:pt>
                <c:pt idx="2">
                  <c:v>121.29</c:v>
                </c:pt>
                <c:pt idx="3">
                  <c:v>119.92</c:v>
                </c:pt>
                <c:pt idx="4">
                  <c:v>119.14</c:v>
                </c:pt>
              </c:numCache>
            </c:numRef>
          </c:val>
        </c:ser>
        <c:dLbls>
          <c:showLegendKey val="0"/>
          <c:showVal val="0"/>
          <c:showCatName val="0"/>
          <c:showSerName val="0"/>
          <c:showPercent val="0"/>
          <c:showBubbleSize val="0"/>
        </c:dLbls>
        <c:gapWidth val="150"/>
        <c:axId val="115507200"/>
        <c:axId val="115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5507200"/>
        <c:axId val="115509120"/>
      </c:lineChart>
      <c:dateAx>
        <c:axId val="115507200"/>
        <c:scaling>
          <c:orientation val="minMax"/>
        </c:scaling>
        <c:delete val="1"/>
        <c:axPos val="b"/>
        <c:numFmt formatCode="ge" sourceLinked="1"/>
        <c:majorTickMark val="none"/>
        <c:minorTickMark val="none"/>
        <c:tickLblPos val="none"/>
        <c:crossAx val="115509120"/>
        <c:crosses val="autoZero"/>
        <c:auto val="1"/>
        <c:lblOffset val="100"/>
        <c:baseTimeUnit val="years"/>
      </c:dateAx>
      <c:valAx>
        <c:axId val="115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165.07</c:v>
                </c:pt>
                <c:pt idx="1">
                  <c:v>157.12</c:v>
                </c:pt>
                <c:pt idx="2">
                  <c:v>140.99</c:v>
                </c:pt>
                <c:pt idx="3">
                  <c:v>145.62</c:v>
                </c:pt>
                <c:pt idx="4">
                  <c:v>148.93</c:v>
                </c:pt>
              </c:numCache>
            </c:numRef>
          </c:val>
        </c:ser>
        <c:dLbls>
          <c:showLegendKey val="0"/>
          <c:showVal val="0"/>
          <c:showCatName val="0"/>
          <c:showSerName val="0"/>
          <c:showPercent val="0"/>
          <c:showBubbleSize val="0"/>
        </c:dLbls>
        <c:gapWidth val="150"/>
        <c:axId val="115534464"/>
        <c:axId val="1156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5534464"/>
        <c:axId val="115610368"/>
      </c:lineChart>
      <c:dateAx>
        <c:axId val="115534464"/>
        <c:scaling>
          <c:orientation val="minMax"/>
        </c:scaling>
        <c:delete val="1"/>
        <c:axPos val="b"/>
        <c:numFmt formatCode="ge" sourceLinked="1"/>
        <c:majorTickMark val="none"/>
        <c:minorTickMark val="none"/>
        <c:tickLblPos val="none"/>
        <c:crossAx val="115610368"/>
        <c:crosses val="autoZero"/>
        <c:auto val="1"/>
        <c:lblOffset val="100"/>
        <c:baseTimeUnit val="years"/>
      </c:dateAx>
      <c:valAx>
        <c:axId val="1156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秋田県　井川町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4953</v>
      </c>
      <c r="AM8" s="71"/>
      <c r="AN8" s="71"/>
      <c r="AO8" s="71"/>
      <c r="AP8" s="71"/>
      <c r="AQ8" s="71"/>
      <c r="AR8" s="71"/>
      <c r="AS8" s="71"/>
      <c r="AT8" s="67">
        <f>データ!$S$6</f>
        <v>47.95</v>
      </c>
      <c r="AU8" s="68"/>
      <c r="AV8" s="68"/>
      <c r="AW8" s="68"/>
      <c r="AX8" s="68"/>
      <c r="AY8" s="68"/>
      <c r="AZ8" s="68"/>
      <c r="BA8" s="68"/>
      <c r="BB8" s="70">
        <f>データ!$T$6</f>
        <v>103.3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67.900000000000006</v>
      </c>
      <c r="J10" s="68"/>
      <c r="K10" s="68"/>
      <c r="L10" s="68"/>
      <c r="M10" s="68"/>
      <c r="N10" s="68"/>
      <c r="O10" s="69"/>
      <c r="P10" s="70">
        <f>データ!$P$6</f>
        <v>99.84</v>
      </c>
      <c r="Q10" s="70"/>
      <c r="R10" s="70"/>
      <c r="S10" s="70"/>
      <c r="T10" s="70"/>
      <c r="U10" s="70"/>
      <c r="V10" s="70"/>
      <c r="W10" s="71">
        <f>データ!$Q$6</f>
        <v>3560</v>
      </c>
      <c r="X10" s="71"/>
      <c r="Y10" s="71"/>
      <c r="Z10" s="71"/>
      <c r="AA10" s="71"/>
      <c r="AB10" s="71"/>
      <c r="AC10" s="71"/>
      <c r="AD10" s="2"/>
      <c r="AE10" s="2"/>
      <c r="AF10" s="2"/>
      <c r="AG10" s="2"/>
      <c r="AH10" s="5"/>
      <c r="AI10" s="5"/>
      <c r="AJ10" s="5"/>
      <c r="AK10" s="5"/>
      <c r="AL10" s="71">
        <f>データ!$U$6</f>
        <v>6248</v>
      </c>
      <c r="AM10" s="71"/>
      <c r="AN10" s="71"/>
      <c r="AO10" s="71"/>
      <c r="AP10" s="71"/>
      <c r="AQ10" s="71"/>
      <c r="AR10" s="71"/>
      <c r="AS10" s="71"/>
      <c r="AT10" s="67">
        <f>データ!$V$6</f>
        <v>9.25</v>
      </c>
      <c r="AU10" s="68"/>
      <c r="AV10" s="68"/>
      <c r="AW10" s="68"/>
      <c r="AX10" s="68"/>
      <c r="AY10" s="68"/>
      <c r="AZ10" s="68"/>
      <c r="BA10" s="68"/>
      <c r="BB10" s="70">
        <f>データ!$W$6</f>
        <v>675.46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53660</v>
      </c>
      <c r="D6" s="34">
        <f t="shared" si="3"/>
        <v>46</v>
      </c>
      <c r="E6" s="34">
        <f t="shared" si="3"/>
        <v>1</v>
      </c>
      <c r="F6" s="34">
        <f t="shared" si="3"/>
        <v>0</v>
      </c>
      <c r="G6" s="34">
        <f t="shared" si="3"/>
        <v>1</v>
      </c>
      <c r="H6" s="34" t="str">
        <f t="shared" si="3"/>
        <v>秋田県　井川町</v>
      </c>
      <c r="I6" s="34" t="str">
        <f t="shared" si="3"/>
        <v>法適用</v>
      </c>
      <c r="J6" s="34" t="str">
        <f t="shared" si="3"/>
        <v>水道事業</v>
      </c>
      <c r="K6" s="34" t="str">
        <f t="shared" si="3"/>
        <v>末端給水事業</v>
      </c>
      <c r="L6" s="34" t="str">
        <f t="shared" si="3"/>
        <v>A8</v>
      </c>
      <c r="M6" s="34">
        <f t="shared" si="3"/>
        <v>0</v>
      </c>
      <c r="N6" s="35" t="str">
        <f t="shared" si="3"/>
        <v>-</v>
      </c>
      <c r="O6" s="35">
        <f t="shared" si="3"/>
        <v>67.900000000000006</v>
      </c>
      <c r="P6" s="35">
        <f t="shared" si="3"/>
        <v>99.84</v>
      </c>
      <c r="Q6" s="35">
        <f t="shared" si="3"/>
        <v>3560</v>
      </c>
      <c r="R6" s="35">
        <f t="shared" si="3"/>
        <v>4953</v>
      </c>
      <c r="S6" s="35">
        <f t="shared" si="3"/>
        <v>47.95</v>
      </c>
      <c r="T6" s="35">
        <f t="shared" si="3"/>
        <v>103.3</v>
      </c>
      <c r="U6" s="35">
        <f t="shared" si="3"/>
        <v>6248</v>
      </c>
      <c r="V6" s="35">
        <f t="shared" si="3"/>
        <v>9.25</v>
      </c>
      <c r="W6" s="35">
        <f t="shared" si="3"/>
        <v>675.46</v>
      </c>
      <c r="X6" s="36">
        <f>IF(X7="",NA(),X7)</f>
        <v>111.55</v>
      </c>
      <c r="Y6" s="36">
        <f t="shared" ref="Y6:AG6" si="4">IF(Y7="",NA(),Y7)</f>
        <v>118.99</v>
      </c>
      <c r="Z6" s="36">
        <f t="shared" si="4"/>
        <v>128.11000000000001</v>
      </c>
      <c r="AA6" s="36">
        <f t="shared" si="4"/>
        <v>126.73</v>
      </c>
      <c r="AB6" s="36">
        <f t="shared" si="4"/>
        <v>125.99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319.60000000000002</v>
      </c>
      <c r="AU6" s="36">
        <f t="shared" ref="AU6:BC6" si="6">IF(AU7="",NA(),AU7)</f>
        <v>850.33</v>
      </c>
      <c r="AV6" s="36">
        <f t="shared" si="6"/>
        <v>91.68</v>
      </c>
      <c r="AW6" s="36">
        <f t="shared" si="6"/>
        <v>102.91</v>
      </c>
      <c r="AX6" s="36">
        <f t="shared" si="6"/>
        <v>137.49</v>
      </c>
      <c r="AY6" s="36">
        <f t="shared" si="6"/>
        <v>1002.64</v>
      </c>
      <c r="AZ6" s="36">
        <f t="shared" si="6"/>
        <v>1164.51</v>
      </c>
      <c r="BA6" s="36">
        <f t="shared" si="6"/>
        <v>434.72</v>
      </c>
      <c r="BB6" s="36">
        <f t="shared" si="6"/>
        <v>416.14</v>
      </c>
      <c r="BC6" s="36">
        <f t="shared" si="6"/>
        <v>371.89</v>
      </c>
      <c r="BD6" s="35" t="str">
        <f>IF(BD7="","",IF(BD7="-","【-】","【"&amp;SUBSTITUTE(TEXT(BD7,"#,##0.00"),"-","△")&amp;"】"))</f>
        <v>【262.87】</v>
      </c>
      <c r="BE6" s="36">
        <f>IF(BE7="",NA(),BE7)</f>
        <v>517.85</v>
      </c>
      <c r="BF6" s="36">
        <f t="shared" ref="BF6:BN6" si="7">IF(BF7="",NA(),BF7)</f>
        <v>473.02</v>
      </c>
      <c r="BG6" s="36">
        <f t="shared" si="7"/>
        <v>427.51</v>
      </c>
      <c r="BH6" s="36">
        <f t="shared" si="7"/>
        <v>386.29</v>
      </c>
      <c r="BI6" s="36">
        <f t="shared" si="7"/>
        <v>353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103.97</v>
      </c>
      <c r="BQ6" s="36">
        <f t="shared" ref="BQ6:BY6" si="8">IF(BQ7="",NA(),BQ7)</f>
        <v>111.57</v>
      </c>
      <c r="BR6" s="36">
        <f t="shared" si="8"/>
        <v>121.29</v>
      </c>
      <c r="BS6" s="36">
        <f t="shared" si="8"/>
        <v>119.92</v>
      </c>
      <c r="BT6" s="36">
        <f t="shared" si="8"/>
        <v>119.14</v>
      </c>
      <c r="BU6" s="36">
        <f t="shared" si="8"/>
        <v>90.69</v>
      </c>
      <c r="BV6" s="36">
        <f t="shared" si="8"/>
        <v>90.64</v>
      </c>
      <c r="BW6" s="36">
        <f t="shared" si="8"/>
        <v>93.66</v>
      </c>
      <c r="BX6" s="36">
        <f t="shared" si="8"/>
        <v>92.76</v>
      </c>
      <c r="BY6" s="36">
        <f t="shared" si="8"/>
        <v>93.28</v>
      </c>
      <c r="BZ6" s="35" t="str">
        <f>IF(BZ7="","",IF(BZ7="-","【-】","【"&amp;SUBSTITUTE(TEXT(BZ7,"#,##0.00"),"-","△")&amp;"】"))</f>
        <v>【105.59】</v>
      </c>
      <c r="CA6" s="36">
        <f>IF(CA7="",NA(),CA7)</f>
        <v>165.07</v>
      </c>
      <c r="CB6" s="36">
        <f t="shared" ref="CB6:CJ6" si="9">IF(CB7="",NA(),CB7)</f>
        <v>157.12</v>
      </c>
      <c r="CC6" s="36">
        <f t="shared" si="9"/>
        <v>140.99</v>
      </c>
      <c r="CD6" s="36">
        <f t="shared" si="9"/>
        <v>145.62</v>
      </c>
      <c r="CE6" s="36">
        <f t="shared" si="9"/>
        <v>148.93</v>
      </c>
      <c r="CF6" s="36">
        <f t="shared" si="9"/>
        <v>211.08</v>
      </c>
      <c r="CG6" s="36">
        <f t="shared" si="9"/>
        <v>213.52</v>
      </c>
      <c r="CH6" s="36">
        <f t="shared" si="9"/>
        <v>208.21</v>
      </c>
      <c r="CI6" s="36">
        <f t="shared" si="9"/>
        <v>208.67</v>
      </c>
      <c r="CJ6" s="36">
        <f t="shared" si="9"/>
        <v>208.29</v>
      </c>
      <c r="CK6" s="35" t="str">
        <f>IF(CK7="","",IF(CK7="-","【-】","【"&amp;SUBSTITUTE(TEXT(CK7,"#,##0.00"),"-","△")&amp;"】"))</f>
        <v>【163.27】</v>
      </c>
      <c r="CL6" s="36">
        <f>IF(CL7="",NA(),CL7)</f>
        <v>71.12</v>
      </c>
      <c r="CM6" s="36">
        <f t="shared" ref="CM6:CU6" si="10">IF(CM7="",NA(),CM7)</f>
        <v>67.27</v>
      </c>
      <c r="CN6" s="36">
        <f t="shared" si="10"/>
        <v>66.66</v>
      </c>
      <c r="CO6" s="36">
        <f t="shared" si="10"/>
        <v>64.489999999999995</v>
      </c>
      <c r="CP6" s="36">
        <f t="shared" si="10"/>
        <v>63.67</v>
      </c>
      <c r="CQ6" s="36">
        <f t="shared" si="10"/>
        <v>49.69</v>
      </c>
      <c r="CR6" s="36">
        <f t="shared" si="10"/>
        <v>49.77</v>
      </c>
      <c r="CS6" s="36">
        <f t="shared" si="10"/>
        <v>49.22</v>
      </c>
      <c r="CT6" s="36">
        <f t="shared" si="10"/>
        <v>49.08</v>
      </c>
      <c r="CU6" s="36">
        <f t="shared" si="10"/>
        <v>49.32</v>
      </c>
      <c r="CV6" s="35" t="str">
        <f>IF(CV7="","",IF(CV7="-","【-】","【"&amp;SUBSTITUTE(TEXT(CV7,"#,##0.00"),"-","△")&amp;"】"))</f>
        <v>【59.94】</v>
      </c>
      <c r="CW6" s="36">
        <f>IF(CW7="",NA(),CW7)</f>
        <v>80.400000000000006</v>
      </c>
      <c r="CX6" s="36">
        <f t="shared" ref="CX6:DF6" si="11">IF(CX7="",NA(),CX7)</f>
        <v>82.67</v>
      </c>
      <c r="CY6" s="36">
        <f t="shared" si="11"/>
        <v>84.91</v>
      </c>
      <c r="CZ6" s="36">
        <f t="shared" si="11"/>
        <v>85.9</v>
      </c>
      <c r="DA6" s="36">
        <f t="shared" si="11"/>
        <v>84.77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39.67</v>
      </c>
      <c r="DI6" s="36">
        <f t="shared" ref="DI6:DQ6" si="12">IF(DI7="",NA(),DI7)</f>
        <v>41.64</v>
      </c>
      <c r="DJ6" s="36">
        <f t="shared" si="12"/>
        <v>46</v>
      </c>
      <c r="DK6" s="36">
        <f t="shared" si="12"/>
        <v>47.54</v>
      </c>
      <c r="DL6" s="36">
        <f t="shared" si="12"/>
        <v>49.21</v>
      </c>
      <c r="DM6" s="36">
        <f t="shared" si="12"/>
        <v>35.18</v>
      </c>
      <c r="DN6" s="36">
        <f t="shared" si="12"/>
        <v>36.43</v>
      </c>
      <c r="DO6" s="36">
        <f t="shared" si="12"/>
        <v>46.12</v>
      </c>
      <c r="DP6" s="36">
        <f t="shared" si="12"/>
        <v>47.44</v>
      </c>
      <c r="DQ6" s="36">
        <f t="shared" si="12"/>
        <v>48.3</v>
      </c>
      <c r="DR6" s="35" t="str">
        <f>IF(DR7="","",IF(DR7="-","【-】","【"&amp;SUBSTITUTE(TEXT(DR7,"#,##0.00"),"-","△")&amp;"】"))</f>
        <v>【47.91】</v>
      </c>
      <c r="DS6" s="36">
        <f>IF(DS7="",NA(),DS7)</f>
        <v>5.52</v>
      </c>
      <c r="DT6" s="36">
        <f t="shared" ref="DT6:EB6" si="13">IF(DT7="",NA(),DT7)</f>
        <v>5.52</v>
      </c>
      <c r="DU6" s="36">
        <f t="shared" si="13"/>
        <v>5.52</v>
      </c>
      <c r="DV6" s="36">
        <f t="shared" si="13"/>
        <v>4.1900000000000004</v>
      </c>
      <c r="DW6" s="36">
        <f t="shared" si="13"/>
        <v>12.1</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0.99</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53660</v>
      </c>
      <c r="D7" s="38">
        <v>46</v>
      </c>
      <c r="E7" s="38">
        <v>1</v>
      </c>
      <c r="F7" s="38">
        <v>0</v>
      </c>
      <c r="G7" s="38">
        <v>1</v>
      </c>
      <c r="H7" s="38" t="s">
        <v>105</v>
      </c>
      <c r="I7" s="38" t="s">
        <v>106</v>
      </c>
      <c r="J7" s="38" t="s">
        <v>107</v>
      </c>
      <c r="K7" s="38" t="s">
        <v>108</v>
      </c>
      <c r="L7" s="38" t="s">
        <v>109</v>
      </c>
      <c r="M7" s="38"/>
      <c r="N7" s="39" t="s">
        <v>110</v>
      </c>
      <c r="O7" s="39">
        <v>67.900000000000006</v>
      </c>
      <c r="P7" s="39">
        <v>99.84</v>
      </c>
      <c r="Q7" s="39">
        <v>3560</v>
      </c>
      <c r="R7" s="39">
        <v>4953</v>
      </c>
      <c r="S7" s="39">
        <v>47.95</v>
      </c>
      <c r="T7" s="39">
        <v>103.3</v>
      </c>
      <c r="U7" s="39">
        <v>6248</v>
      </c>
      <c r="V7" s="39">
        <v>9.25</v>
      </c>
      <c r="W7" s="39">
        <v>675.46</v>
      </c>
      <c r="X7" s="39">
        <v>111.55</v>
      </c>
      <c r="Y7" s="39">
        <v>118.99</v>
      </c>
      <c r="Z7" s="39">
        <v>128.11000000000001</v>
      </c>
      <c r="AA7" s="39">
        <v>126.73</v>
      </c>
      <c r="AB7" s="39">
        <v>125.99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319.60000000000002</v>
      </c>
      <c r="AU7" s="39">
        <v>850.33</v>
      </c>
      <c r="AV7" s="39">
        <v>91.68</v>
      </c>
      <c r="AW7" s="39">
        <v>102.91</v>
      </c>
      <c r="AX7" s="39">
        <v>137.49</v>
      </c>
      <c r="AY7" s="39">
        <v>1002.64</v>
      </c>
      <c r="AZ7" s="39">
        <v>1164.51</v>
      </c>
      <c r="BA7" s="39">
        <v>434.72</v>
      </c>
      <c r="BB7" s="39">
        <v>416.14</v>
      </c>
      <c r="BC7" s="39">
        <v>371.89</v>
      </c>
      <c r="BD7" s="39">
        <v>262.87</v>
      </c>
      <c r="BE7" s="39">
        <v>517.85</v>
      </c>
      <c r="BF7" s="39">
        <v>473.02</v>
      </c>
      <c r="BG7" s="39">
        <v>427.51</v>
      </c>
      <c r="BH7" s="39">
        <v>386.29</v>
      </c>
      <c r="BI7" s="39">
        <v>353</v>
      </c>
      <c r="BJ7" s="39">
        <v>520.29999999999995</v>
      </c>
      <c r="BK7" s="39">
        <v>498.27</v>
      </c>
      <c r="BL7" s="39">
        <v>495.76</v>
      </c>
      <c r="BM7" s="39">
        <v>487.22</v>
      </c>
      <c r="BN7" s="39">
        <v>483.11</v>
      </c>
      <c r="BO7" s="39">
        <v>270.87</v>
      </c>
      <c r="BP7" s="39">
        <v>103.97</v>
      </c>
      <c r="BQ7" s="39">
        <v>111.57</v>
      </c>
      <c r="BR7" s="39">
        <v>121.29</v>
      </c>
      <c r="BS7" s="39">
        <v>119.92</v>
      </c>
      <c r="BT7" s="39">
        <v>119.14</v>
      </c>
      <c r="BU7" s="39">
        <v>90.69</v>
      </c>
      <c r="BV7" s="39">
        <v>90.64</v>
      </c>
      <c r="BW7" s="39">
        <v>93.66</v>
      </c>
      <c r="BX7" s="39">
        <v>92.76</v>
      </c>
      <c r="BY7" s="39">
        <v>93.28</v>
      </c>
      <c r="BZ7" s="39">
        <v>105.59</v>
      </c>
      <c r="CA7" s="39">
        <v>165.07</v>
      </c>
      <c r="CB7" s="39">
        <v>157.12</v>
      </c>
      <c r="CC7" s="39">
        <v>140.99</v>
      </c>
      <c r="CD7" s="39">
        <v>145.62</v>
      </c>
      <c r="CE7" s="39">
        <v>148.93</v>
      </c>
      <c r="CF7" s="39">
        <v>211.08</v>
      </c>
      <c r="CG7" s="39">
        <v>213.52</v>
      </c>
      <c r="CH7" s="39">
        <v>208.21</v>
      </c>
      <c r="CI7" s="39">
        <v>208.67</v>
      </c>
      <c r="CJ7" s="39">
        <v>208.29</v>
      </c>
      <c r="CK7" s="39">
        <v>163.27000000000001</v>
      </c>
      <c r="CL7" s="39">
        <v>71.12</v>
      </c>
      <c r="CM7" s="39">
        <v>67.27</v>
      </c>
      <c r="CN7" s="39">
        <v>66.66</v>
      </c>
      <c r="CO7" s="39">
        <v>64.489999999999995</v>
      </c>
      <c r="CP7" s="39">
        <v>63.67</v>
      </c>
      <c r="CQ7" s="39">
        <v>49.69</v>
      </c>
      <c r="CR7" s="39">
        <v>49.77</v>
      </c>
      <c r="CS7" s="39">
        <v>49.22</v>
      </c>
      <c r="CT7" s="39">
        <v>49.08</v>
      </c>
      <c r="CU7" s="39">
        <v>49.32</v>
      </c>
      <c r="CV7" s="39">
        <v>59.94</v>
      </c>
      <c r="CW7" s="39">
        <v>80.400000000000006</v>
      </c>
      <c r="CX7" s="39">
        <v>82.67</v>
      </c>
      <c r="CY7" s="39">
        <v>84.91</v>
      </c>
      <c r="CZ7" s="39">
        <v>85.9</v>
      </c>
      <c r="DA7" s="39">
        <v>84.77</v>
      </c>
      <c r="DB7" s="39">
        <v>80.010000000000005</v>
      </c>
      <c r="DC7" s="39">
        <v>79.98</v>
      </c>
      <c r="DD7" s="39">
        <v>79.48</v>
      </c>
      <c r="DE7" s="39">
        <v>79.3</v>
      </c>
      <c r="DF7" s="39">
        <v>79.34</v>
      </c>
      <c r="DG7" s="39">
        <v>90.22</v>
      </c>
      <c r="DH7" s="39">
        <v>39.67</v>
      </c>
      <c r="DI7" s="39">
        <v>41.64</v>
      </c>
      <c r="DJ7" s="39">
        <v>46</v>
      </c>
      <c r="DK7" s="39">
        <v>47.54</v>
      </c>
      <c r="DL7" s="39">
        <v>49.21</v>
      </c>
      <c r="DM7" s="39">
        <v>35.18</v>
      </c>
      <c r="DN7" s="39">
        <v>36.43</v>
      </c>
      <c r="DO7" s="39">
        <v>46.12</v>
      </c>
      <c r="DP7" s="39">
        <v>47.44</v>
      </c>
      <c r="DQ7" s="39">
        <v>48.3</v>
      </c>
      <c r="DR7" s="39">
        <v>47.91</v>
      </c>
      <c r="DS7" s="39">
        <v>5.52</v>
      </c>
      <c r="DT7" s="39">
        <v>5.52</v>
      </c>
      <c r="DU7" s="39">
        <v>5.52</v>
      </c>
      <c r="DV7" s="39">
        <v>4.1900000000000004</v>
      </c>
      <c r="DW7" s="39">
        <v>12.1</v>
      </c>
      <c r="DX7" s="39">
        <v>8.41</v>
      </c>
      <c r="DY7" s="39">
        <v>8.7200000000000006</v>
      </c>
      <c r="DZ7" s="39">
        <v>9.86</v>
      </c>
      <c r="EA7" s="39">
        <v>11.16</v>
      </c>
      <c r="EB7" s="39">
        <v>12.43</v>
      </c>
      <c r="EC7" s="39">
        <v>15</v>
      </c>
      <c r="ED7" s="39">
        <v>0.99</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2018-01-30T11:43:51Z</cp:lastPrinted>
  <dcterms:created xsi:type="dcterms:W3CDTF">2017-12-25T01:22:18Z</dcterms:created>
  <dcterms:modified xsi:type="dcterms:W3CDTF">2018-02-05T23:57:10Z</dcterms:modified>
  <cp:category/>
</cp:coreProperties>
</file>