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ixwid1msUP0or3FDi9ai5VXPaKKygVyLZS2x74USZyRzCrxQdXRdDeqIoevDfxuwPdNb8qETwcRHRNuY4tQRA==" workbookSaltValue="JBg4wctHkfuh276SsZYmd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<sst xmlns="http://schemas.openxmlformats.org/spreadsheetml/2006/main" count="220" uniqueCount="108">
  <si>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</si>
  <si>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</si>
  <si>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</si>
  <si>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</si>
  <si>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</si>
  <si>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</si>
  <si>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</si>
  <si>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</si>
  <si>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</si>
  <si>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</si>
  <si>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</si>
  <si>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</si>
  <si>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</si>
  <si>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</si>
  <si>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</si>
  <si>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</si>
  <si>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</si>
  <si>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</si>
  <si>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</si>
  <si>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</si>
  <si>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</si>
  <si>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</si>
  <si>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</si>
  <si>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</si>
  <si>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</si>
  <si>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</si>
  <si>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</si>
  <si>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</si>
  <si>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</si>
  <si>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</si>
  <si>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</si>
  <si>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</si>
  <si>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</si>
  <si>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</si>
  <si>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</si>
  <si>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</si>
  <si>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</si>
  <si>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</si>
  <si>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</si>
  <si>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</si>
  <si>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</si>
  <si>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</si>
  <si>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</si>
  <si>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</si>
  <si>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</si>
  <si>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</si>
  <si>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</si>
  <si>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</si>
  <si>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</si>
  <si>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</si>
  <si>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</si>
  <si>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</si>
  <si>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</si>
  <si>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</si>
  <si>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</si>
  <si>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</si>
  <si>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</si>
  <si>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</si>
  <si>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</si>
  <si>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</si>
  <si>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</si>
  <si>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</si>
  <si>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</si>
  <si>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</si>
  <si>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</si>
  <si>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</si>
  <si>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</si>
  <si>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</si>
  <si>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</si>
  <si>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</si>
  <si>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</si>
  <si>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</si>
  <si>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</si>
  <si>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</si>
  <si>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</si>
  <si>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</si>
  <si>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</si>
  <si>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</si>
  <si>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</si>
  <si>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</si>
  <si>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</si>
  <si>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</si>
  <si>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</si>
  <si>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</si>
  <si>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</si>
  <si>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</si>
  <si>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</si>
  <si>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</si>
  <si>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</si>
  <si>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</si>
  <si>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</si>
  <si>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</si>
  <si>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</si>
  <si>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井川町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</si>
  <si>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</si>
  <si>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</si>
  <si>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</si>
  <si>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</si>
  <si>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</si>
  <si>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</si>
  <si>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</si>
  <si>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</si>
  <si>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</si>
  <si>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</si>
  <si>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</si>
  <si>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経常収支比率について、過去5年間において100％以上で推移しており、経常黒字となっている。　　　流動比率について、H26年度の公営企業法の改正に伴い、H26年度においては、100％を下回ったが、H27年度以降は経営努力により回復している。　　　企業債残高対給水収益比率について、全国平均より高くなっているが、償還元金残高においては、年々減少している。H30年度新規起債があり、若干の増加があったが、今後もポンプ場整備による新規起債を予定しているため、増加が見込まれるが、健全性は確保されている。　　　　　　　　　　　　　　　料金回収率について、100％を超え、類似団体平均より約30ポイント高くなっており料金水準は適正となっている。　　　　　　　　　　　　　　　　　　給水原価について、類似団体平均値より約75円下回っており、適正な数値となっている。　　　　　施設利用率について、類似団体平均値より約11％高い水準となっているが、人口減少により総配水量が減少してきている為、施設の遊休率が高くなっていくことが予想される。　　　　　　　　　　　　　有収率について、類似団体に比べると高くなっているが、全国平均には近い数値となっている。</t>
    <rPh sb="0" eb="2">
      <t>ケイジョウ</t>
    </rPh>
    <rPh sb="2" eb="4">
      <t>シュウシ</t>
    </rPh>
    <rPh sb="4" eb="6">
      <t>ヒリツ</t>
    </rPh>
    <rPh sb="11" eb="13">
      <t>カコ</t>
    </rPh>
    <rPh sb="14" eb="15">
      <t>ネン</t>
    </rPh>
    <rPh sb="15" eb="16">
      <t>アイダ</t>
    </rPh>
    <rPh sb="24" eb="26">
      <t>イジョウ</t>
    </rPh>
    <rPh sb="27" eb="29">
      <t>スイイ</t>
    </rPh>
    <rPh sb="34" eb="36">
      <t>ケイジョウ</t>
    </rPh>
    <rPh sb="36" eb="38">
      <t>クロジ</t>
    </rPh>
    <rPh sb="48" eb="50">
      <t>リュウドウ</t>
    </rPh>
    <rPh sb="50" eb="52">
      <t>ヒリツ</t>
    </rPh>
    <rPh sb="60" eb="62">
      <t>ネンド</t>
    </rPh>
    <rPh sb="63" eb="65">
      <t>コウエイ</t>
    </rPh>
    <rPh sb="65" eb="67">
      <t>キギョウ</t>
    </rPh>
    <rPh sb="67" eb="68">
      <t>ホウ</t>
    </rPh>
    <rPh sb="69" eb="71">
      <t>カイセイ</t>
    </rPh>
    <rPh sb="72" eb="73">
      <t>トモナ</t>
    </rPh>
    <rPh sb="78" eb="80">
      <t>ネンド</t>
    </rPh>
    <rPh sb="91" eb="93">
      <t>シタマワ</t>
    </rPh>
    <rPh sb="100" eb="102">
      <t>ネンド</t>
    </rPh>
    <rPh sb="102" eb="104">
      <t>イコウ</t>
    </rPh>
    <rPh sb="105" eb="107">
      <t>ケイエイ</t>
    </rPh>
    <rPh sb="107" eb="109">
      <t>ドリョク</t>
    </rPh>
    <rPh sb="112" eb="114">
      <t>カイフク</t>
    </rPh>
    <rPh sb="122" eb="124">
      <t>キギョウ</t>
    </rPh>
    <rPh sb="124" eb="125">
      <t>サイ</t>
    </rPh>
    <rPh sb="125" eb="127">
      <t>ザンダカ</t>
    </rPh>
    <rPh sb="127" eb="128">
      <t>タイ</t>
    </rPh>
    <rPh sb="128" eb="130">
      <t>キュウスイ</t>
    </rPh>
    <rPh sb="130" eb="132">
      <t>シュウエキ</t>
    </rPh>
    <rPh sb="132" eb="134">
      <t>ヒリツ</t>
    </rPh>
    <rPh sb="139" eb="141">
      <t>ゼンコク</t>
    </rPh>
    <rPh sb="141" eb="143">
      <t>ヘイキン</t>
    </rPh>
    <rPh sb="145" eb="146">
      <t>タカ</t>
    </rPh>
    <rPh sb="154" eb="156">
      <t>ショウカン</t>
    </rPh>
    <rPh sb="156" eb="158">
      <t>ガンキン</t>
    </rPh>
    <rPh sb="158" eb="160">
      <t>ザンダカ</t>
    </rPh>
    <rPh sb="166" eb="168">
      <t>ネンネン</t>
    </rPh>
    <rPh sb="168" eb="170">
      <t>ゲンショウ</t>
    </rPh>
    <rPh sb="178" eb="179">
      <t>ネン</t>
    </rPh>
    <rPh sb="179" eb="180">
      <t>ド</t>
    </rPh>
    <rPh sb="180" eb="182">
      <t>シンキ</t>
    </rPh>
    <rPh sb="182" eb="184">
      <t>キサイ</t>
    </rPh>
    <rPh sb="188" eb="190">
      <t>ジャッカン</t>
    </rPh>
    <rPh sb="191" eb="193">
      <t>ゾウカ</t>
    </rPh>
    <rPh sb="199" eb="201">
      <t>コンゴ</t>
    </rPh>
    <rPh sb="205" eb="206">
      <t>ジョウ</t>
    </rPh>
    <rPh sb="206" eb="208">
      <t>セイビ</t>
    </rPh>
    <rPh sb="211" eb="213">
      <t>シンキ</t>
    </rPh>
    <rPh sb="213" eb="215">
      <t>キサイ</t>
    </rPh>
    <rPh sb="216" eb="218">
      <t>ヨテイ</t>
    </rPh>
    <rPh sb="225" eb="227">
      <t>ゾウカ</t>
    </rPh>
    <rPh sb="228" eb="230">
      <t>ミコ</t>
    </rPh>
    <rPh sb="235" eb="237">
      <t>ケンゼン</t>
    </rPh>
    <rPh sb="237" eb="238">
      <t>セイ</t>
    </rPh>
    <rPh sb="239" eb="241">
      <t>カクホ</t>
    </rPh>
    <rPh sb="262" eb="264">
      <t>リョウキン</t>
    </rPh>
    <rPh sb="264" eb="266">
      <t>カイシュウ</t>
    </rPh>
    <rPh sb="266" eb="267">
      <t>リツ</t>
    </rPh>
    <rPh sb="277" eb="278">
      <t>コ</t>
    </rPh>
    <rPh sb="280" eb="282">
      <t>ルイジ</t>
    </rPh>
    <rPh sb="282" eb="284">
      <t>ダンタイ</t>
    </rPh>
    <rPh sb="284" eb="286">
      <t>ヘイキン</t>
    </rPh>
    <rPh sb="288" eb="289">
      <t>ヤク</t>
    </rPh>
    <rPh sb="295" eb="296">
      <t>タカ</t>
    </rPh>
    <rPh sb="302" eb="304">
      <t>リョウキン</t>
    </rPh>
    <rPh sb="304" eb="306">
      <t>スイジュン</t>
    </rPh>
    <rPh sb="307" eb="309">
      <t>テキセイ</t>
    </rPh>
    <rPh sb="334" eb="336">
      <t>キュウスイ</t>
    </rPh>
    <rPh sb="336" eb="338">
      <t>ゲンカ</t>
    </rPh>
    <rPh sb="343" eb="345">
      <t>ルイジ</t>
    </rPh>
    <rPh sb="345" eb="347">
      <t>ダンタイ</t>
    </rPh>
    <rPh sb="347" eb="350">
      <t>ヘイキンチ</t>
    </rPh>
    <rPh sb="352" eb="353">
      <t>ヤク</t>
    </rPh>
    <rPh sb="355" eb="356">
      <t>エン</t>
    </rPh>
    <rPh sb="356" eb="358">
      <t>シタマワ</t>
    </rPh>
    <rPh sb="363" eb="365">
      <t>テキセイ</t>
    </rPh>
    <rPh sb="366" eb="368">
      <t>スウチ</t>
    </rPh>
    <rPh sb="380" eb="382">
      <t>シセツ</t>
    </rPh>
    <rPh sb="382" eb="385">
      <t>リヨウリツ</t>
    </rPh>
    <rPh sb="390" eb="392">
      <t>ルイジ</t>
    </rPh>
    <rPh sb="392" eb="394">
      <t>ダンタイ</t>
    </rPh>
    <rPh sb="394" eb="397">
      <t>ヘイキンチ</t>
    </rPh>
    <rPh sb="399" eb="400">
      <t>ヤク</t>
    </rPh>
    <rPh sb="403" eb="404">
      <t>タカ</t>
    </rPh>
    <rPh sb="405" eb="407">
      <t>スイジュン</t>
    </rPh>
    <rPh sb="415" eb="417">
      <t>ジンコウ</t>
    </rPh>
    <rPh sb="417" eb="419">
      <t>ゲンショウ</t>
    </rPh>
    <rPh sb="422" eb="423">
      <t>ソウ</t>
    </rPh>
    <rPh sb="423" eb="425">
      <t>ハイスイ</t>
    </rPh>
    <rPh sb="425" eb="426">
      <t>リョウ</t>
    </rPh>
    <rPh sb="427" eb="429">
      <t>ゲンショウ</t>
    </rPh>
    <rPh sb="435" eb="436">
      <t>タメ</t>
    </rPh>
    <rPh sb="437" eb="439">
      <t>シセツ</t>
    </rPh>
    <rPh sb="440" eb="442">
      <t>ユウキュウ</t>
    </rPh>
    <rPh sb="442" eb="443">
      <t>リツ</t>
    </rPh>
    <rPh sb="444" eb="445">
      <t>タカ</t>
    </rPh>
    <rPh sb="454" eb="456">
      <t>ヨソウ</t>
    </rPh>
    <rPh sb="473" eb="475">
      <t>ユウシュウ</t>
    </rPh>
    <rPh sb="475" eb="476">
      <t>リツ</t>
    </rPh>
    <rPh sb="481" eb="483">
      <t>ルイジ</t>
    </rPh>
    <rPh sb="483" eb="485">
      <t>ダンタイ</t>
    </rPh>
    <rPh sb="486" eb="487">
      <t>クラ</t>
    </rPh>
    <rPh sb="490" eb="491">
      <t>タカ</t>
    </rPh>
    <rPh sb="499" eb="501">
      <t>ゼンコク</t>
    </rPh>
    <rPh sb="501" eb="503">
      <t>ヘイキン</t>
    </rPh>
    <rPh sb="505" eb="506">
      <t>チカ</t>
    </rPh>
    <rPh sb="507" eb="509">
      <t>スウチ</t>
    </rPh>
    <phoneticPr fontId="4"/>
  </si>
  <si>
    <t>経営の健全性については確保されているが、今後、人口の減少による料金収入の減少が予想される。　　また、施設や管路の老朽化による更新の際の財源確保や経営に与える影響を分析し、料金体系や経営改善の見直しを行う必要がある。</t>
    <rPh sb="0" eb="2">
      <t>ケイエイ</t>
    </rPh>
    <rPh sb="3" eb="6">
      <t>ケンゼンセイ</t>
    </rPh>
    <rPh sb="11" eb="13">
      <t>カクホ</t>
    </rPh>
    <rPh sb="20" eb="22">
      <t>コンゴ</t>
    </rPh>
    <rPh sb="23" eb="25">
      <t>ジンコウ</t>
    </rPh>
    <rPh sb="26" eb="28">
      <t>ゲンショウ</t>
    </rPh>
    <rPh sb="31" eb="33">
      <t>リョウキン</t>
    </rPh>
    <rPh sb="33" eb="35">
      <t>シュウニュウ</t>
    </rPh>
    <rPh sb="36" eb="38">
      <t>ゲンショウ</t>
    </rPh>
    <rPh sb="39" eb="41">
      <t>ヨソウ</t>
    </rPh>
    <rPh sb="50" eb="52">
      <t>シセツ</t>
    </rPh>
    <rPh sb="53" eb="55">
      <t>カンロ</t>
    </rPh>
    <rPh sb="56" eb="59">
      <t>ロウキュウカ</t>
    </rPh>
    <rPh sb="62" eb="64">
      <t>コウシン</t>
    </rPh>
    <rPh sb="65" eb="66">
      <t>サイ</t>
    </rPh>
    <rPh sb="67" eb="69">
      <t>ザイゲン</t>
    </rPh>
    <rPh sb="69" eb="71">
      <t>カクホ</t>
    </rPh>
    <rPh sb="72" eb="74">
      <t>ケイエイ</t>
    </rPh>
    <rPh sb="75" eb="76">
      <t>アタ</t>
    </rPh>
    <rPh sb="78" eb="80">
      <t>エイキョウ</t>
    </rPh>
    <rPh sb="81" eb="83">
      <t>ブンセキ</t>
    </rPh>
    <rPh sb="85" eb="87">
      <t>リョウキン</t>
    </rPh>
    <rPh sb="87" eb="89">
      <t>タイケイ</t>
    </rPh>
    <rPh sb="90" eb="92">
      <t>ケイエイ</t>
    </rPh>
    <rPh sb="92" eb="94">
      <t>カイゼン</t>
    </rPh>
    <rPh sb="95" eb="97">
      <t>ミナオ</t>
    </rPh>
    <rPh sb="99" eb="100">
      <t>オコナ</t>
    </rPh>
    <rPh sb="101" eb="103">
      <t>ヒツヨウ</t>
    </rPh>
    <phoneticPr fontId="4"/>
  </si>
  <si>
    <t>管路経年化率、H30年度も昨年と同程度の数値となっているが、類似団体平均値、全国平均よりは低くなっている。管路の更新は緊急性は低いが、今後増加することが見込まれることから、財源確保や経営に与える影響を検討し、計画的に更新していく必要がある。</t>
    <rPh sb="0" eb="2">
      <t>カンロ</t>
    </rPh>
    <rPh sb="2" eb="4">
      <t>ケイネン</t>
    </rPh>
    <rPh sb="4" eb="5">
      <t>カ</t>
    </rPh>
    <rPh sb="5" eb="6">
      <t>リツ</t>
    </rPh>
    <rPh sb="10" eb="12">
      <t>ネンド</t>
    </rPh>
    <rPh sb="13" eb="15">
      <t>サクネン</t>
    </rPh>
    <rPh sb="16" eb="19">
      <t>ドウテイド</t>
    </rPh>
    <rPh sb="20" eb="22">
      <t>スウチ</t>
    </rPh>
    <rPh sb="30" eb="32">
      <t>ルイジ</t>
    </rPh>
    <rPh sb="32" eb="34">
      <t>ダンタイ</t>
    </rPh>
    <rPh sb="34" eb="36">
      <t>ヘイキン</t>
    </rPh>
    <rPh sb="36" eb="37">
      <t>チ</t>
    </rPh>
    <rPh sb="38" eb="40">
      <t>ゼンコク</t>
    </rPh>
    <rPh sb="40" eb="42">
      <t>ヘイキン</t>
    </rPh>
    <rPh sb="45" eb="46">
      <t>ヒク</t>
    </rPh>
    <rPh sb="53" eb="55">
      <t>カンロ</t>
    </rPh>
    <rPh sb="56" eb="58">
      <t>コウシン</t>
    </rPh>
    <rPh sb="59" eb="62">
      <t>キンキュウセイ</t>
    </rPh>
    <rPh sb="63" eb="64">
      <t>ヒク</t>
    </rPh>
    <rPh sb="67" eb="69">
      <t>コンゴ</t>
    </rPh>
    <rPh sb="69" eb="71">
      <t>ゾウカ</t>
    </rPh>
    <rPh sb="76" eb="78">
      <t>ミコ</t>
    </rPh>
    <rPh sb="86" eb="88">
      <t>ザイゲン</t>
    </rPh>
    <rPh sb="88" eb="90">
      <t>カクホ</t>
    </rPh>
    <rPh sb="91" eb="93">
      <t>ケイエイ</t>
    </rPh>
    <rPh sb="94" eb="95">
      <t>アタ</t>
    </rPh>
    <rPh sb="97" eb="99">
      <t>エイキョウ</t>
    </rPh>
    <rPh sb="100" eb="102">
      <t>ケントウ</t>
    </rPh>
    <rPh sb="104" eb="107">
      <t>ケイカクテキ</t>
    </rPh>
    <rPh sb="108" eb="110">
      <t>コウシン</t>
    </rPh>
    <rPh sb="114" eb="11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</si>
</sst>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BD-4EDC-8F00-75C7DE99706E}"/>
            </c:ext>
          </c:extLst>
        </c:ser>
        <c:dLbls>
          <c:showLegendKey val="0"/>
          <c:showVal val="0"/>
          <c:showCatName val="0"/>
          <c:showSerName val="0"/>
          <c:showPercent val="0"/>
          <c:showBubbleSize val="0"/>
        </c:dLbls>
        <c:gapWidth val="150"/>
        <c:axId val="92058368"/>
        <c:axId val="9206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B1BD-4EDC-8F00-75C7DE99706E}"/>
            </c:ext>
          </c:extLst>
        </c:ser>
        <c:dLbls>
          <c:showLegendKey val="0"/>
          <c:showVal val="0"/>
          <c:showCatName val="0"/>
          <c:showSerName val="0"/>
          <c:showPercent val="0"/>
          <c:showBubbleSize val="0"/>
        </c:dLbls>
        <c:marker val="1"/>
        <c:smooth val="0"/>
        <c:axId val="92058368"/>
        <c:axId val="92060288"/>
      </c:lineChart>
      <c:dateAx>
        <c:axId val="92058368"/>
        <c:scaling>
          <c:orientation val="minMax"/>
        </c:scaling>
        <c:delete val="1"/>
        <c:axPos val="b"/>
        <c:numFmt formatCode="ge" sourceLinked="1"/>
        <c:majorTickMark val="none"/>
        <c:minorTickMark val="none"/>
        <c:tickLblPos val="none"/>
        <c:crossAx val="92060288"/>
        <c:crosses val="autoZero"/>
        <c:auto val="1"/>
        <c:lblOffset val="100"/>
        <c:baseTimeUnit val="years"/>
      </c:dateAx>
      <c:valAx>
        <c:axId val="920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66.66</c:v>
                </c:pt>
                <c:pt idx="1">
                  <c:v>64.489999999999995</c:v>
                </c:pt>
                <c:pt idx="2">
                  <c:v>63.67</c:v>
                </c:pt>
                <c:pt idx="3">
                  <c:v>65.53</c:v>
                </c:pt>
                <c:pt idx="4">
                  <c:v>61.14</c:v>
                </c:pt>
              </c:numCache>
            </c:numRef>
          </c:val>
          <c:extLst xmlns:c16r2="http://schemas.microsoft.com/office/drawing/2015/06/chart">
            <c:ext xmlns:c16="http://schemas.microsoft.com/office/drawing/2014/chart" uri="{C3380CC4-5D6E-409C-BE32-E72D297353CC}">
              <c16:uniqueId val="{00000000-604F-4614-A241-990F2ADE8720}"/>
            </c:ext>
          </c:extLst>
        </c:ser>
        <c:dLbls>
          <c:showLegendKey val="0"/>
          <c:showVal val="0"/>
          <c:showCatName val="0"/>
          <c:showSerName val="0"/>
          <c:showPercent val="0"/>
          <c:showBubbleSize val="0"/>
        </c:dLbls>
        <c:gapWidth val="150"/>
        <c:axId val="96297728"/>
        <c:axId val="9629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604F-4614-A241-990F2ADE8720}"/>
            </c:ext>
          </c:extLst>
        </c:ser>
        <c:dLbls>
          <c:showLegendKey val="0"/>
          <c:showVal val="0"/>
          <c:showCatName val="0"/>
          <c:showSerName val="0"/>
          <c:showPercent val="0"/>
          <c:showBubbleSize val="0"/>
        </c:dLbls>
        <c:marker val="1"/>
        <c:smooth val="0"/>
        <c:axId val="96297728"/>
        <c:axId val="96299648"/>
      </c:lineChart>
      <c:dateAx>
        <c:axId val="96297728"/>
        <c:scaling>
          <c:orientation val="minMax"/>
        </c:scaling>
        <c:delete val="1"/>
        <c:axPos val="b"/>
        <c:numFmt formatCode="ge" sourceLinked="1"/>
        <c:majorTickMark val="none"/>
        <c:minorTickMark val="none"/>
        <c:tickLblPos val="none"/>
        <c:crossAx val="96299648"/>
        <c:crosses val="autoZero"/>
        <c:auto val="1"/>
        <c:lblOffset val="100"/>
        <c:baseTimeUnit val="years"/>
      </c:dateAx>
      <c:valAx>
        <c:axId val="962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84.91</c:v>
                </c:pt>
                <c:pt idx="1">
                  <c:v>85.9</c:v>
                </c:pt>
                <c:pt idx="2">
                  <c:v>84.77</c:v>
                </c:pt>
                <c:pt idx="3">
                  <c:v>81.739999999999995</c:v>
                </c:pt>
                <c:pt idx="4">
                  <c:v>88.45</c:v>
                </c:pt>
              </c:numCache>
            </c:numRef>
          </c:val>
          <c:extLst xmlns:c16r2="http://schemas.microsoft.com/office/drawing/2015/06/chart">
            <c:ext xmlns:c16="http://schemas.microsoft.com/office/drawing/2014/chart" uri="{C3380CC4-5D6E-409C-BE32-E72D297353CC}">
              <c16:uniqueId val="{00000000-917D-4B84-B2ED-1BD74D850878}"/>
            </c:ext>
          </c:extLst>
        </c:ser>
        <c:dLbls>
          <c:showLegendKey val="0"/>
          <c:showVal val="0"/>
          <c:showCatName val="0"/>
          <c:showSerName val="0"/>
          <c:showPercent val="0"/>
          <c:showBubbleSize val="0"/>
        </c:dLbls>
        <c:gapWidth val="150"/>
        <c:axId val="96355456"/>
        <c:axId val="9635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917D-4B84-B2ED-1BD74D850878}"/>
            </c:ext>
          </c:extLst>
        </c:ser>
        <c:dLbls>
          <c:showLegendKey val="0"/>
          <c:showVal val="0"/>
          <c:showCatName val="0"/>
          <c:showSerName val="0"/>
          <c:showPercent val="0"/>
          <c:showBubbleSize val="0"/>
        </c:dLbls>
        <c:marker val="1"/>
        <c:smooth val="0"/>
        <c:axId val="96355456"/>
        <c:axId val="96357376"/>
      </c:lineChart>
      <c:dateAx>
        <c:axId val="96355456"/>
        <c:scaling>
          <c:orientation val="minMax"/>
        </c:scaling>
        <c:delete val="1"/>
        <c:axPos val="b"/>
        <c:numFmt formatCode="ge" sourceLinked="1"/>
        <c:majorTickMark val="none"/>
        <c:minorTickMark val="none"/>
        <c:tickLblPos val="none"/>
        <c:crossAx val="96357376"/>
        <c:crosses val="autoZero"/>
        <c:auto val="1"/>
        <c:lblOffset val="100"/>
        <c:baseTimeUnit val="years"/>
      </c:dateAx>
      <c:valAx>
        <c:axId val="963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128.11000000000001</c:v>
                </c:pt>
                <c:pt idx="1">
                  <c:v>126.73</c:v>
                </c:pt>
                <c:pt idx="2">
                  <c:v>125.99</c:v>
                </c:pt>
                <c:pt idx="3">
                  <c:v>120.16</c:v>
                </c:pt>
                <c:pt idx="4">
                  <c:v>116.75</c:v>
                </c:pt>
              </c:numCache>
            </c:numRef>
          </c:val>
          <c:extLst xmlns:c16r2="http://schemas.microsoft.com/office/drawing/2015/06/chart">
            <c:ext xmlns:c16="http://schemas.microsoft.com/office/drawing/2014/chart" uri="{C3380CC4-5D6E-409C-BE32-E72D297353CC}">
              <c16:uniqueId val="{00000000-E8F0-415B-99E7-6E9C0A105290}"/>
            </c:ext>
          </c:extLst>
        </c:ser>
        <c:dLbls>
          <c:showLegendKey val="0"/>
          <c:showVal val="0"/>
          <c:showCatName val="0"/>
          <c:showSerName val="0"/>
          <c:showPercent val="0"/>
          <c:showBubbleSize val="0"/>
        </c:dLbls>
        <c:gapWidth val="150"/>
        <c:axId val="95843456"/>
        <c:axId val="9584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E8F0-415B-99E7-6E9C0A105290}"/>
            </c:ext>
          </c:extLst>
        </c:ser>
        <c:dLbls>
          <c:showLegendKey val="0"/>
          <c:showVal val="0"/>
          <c:showCatName val="0"/>
          <c:showSerName val="0"/>
          <c:showPercent val="0"/>
          <c:showBubbleSize val="0"/>
        </c:dLbls>
        <c:marker val="1"/>
        <c:smooth val="0"/>
        <c:axId val="95843456"/>
        <c:axId val="95845376"/>
      </c:lineChart>
      <c:dateAx>
        <c:axId val="95843456"/>
        <c:scaling>
          <c:orientation val="minMax"/>
        </c:scaling>
        <c:delete val="1"/>
        <c:axPos val="b"/>
        <c:numFmt formatCode="ge" sourceLinked="1"/>
        <c:majorTickMark val="none"/>
        <c:minorTickMark val="none"/>
        <c:tickLblPos val="none"/>
        <c:crossAx val="95845376"/>
        <c:crosses val="autoZero"/>
        <c:auto val="1"/>
        <c:lblOffset val="100"/>
        <c:baseTimeUnit val="years"/>
      </c:dateAx>
      <c:valAx>
        <c:axId val="95845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8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c:v>
                </c:pt>
                <c:pt idx="1">
                  <c:v>47.54</c:v>
                </c:pt>
                <c:pt idx="2">
                  <c:v>49.21</c:v>
                </c:pt>
                <c:pt idx="3">
                  <c:v>50.7</c:v>
                </c:pt>
                <c:pt idx="4">
                  <c:v>51.2</c:v>
                </c:pt>
              </c:numCache>
            </c:numRef>
          </c:val>
          <c:extLst xmlns:c16r2="http://schemas.microsoft.com/office/drawing/2015/06/chart">
            <c:ext xmlns:c16="http://schemas.microsoft.com/office/drawing/2014/chart" uri="{C3380CC4-5D6E-409C-BE32-E72D297353CC}">
              <c16:uniqueId val="{00000000-6D23-4C01-B38A-6F1C8B7AE609}"/>
            </c:ext>
          </c:extLst>
        </c:ser>
        <c:dLbls>
          <c:showLegendKey val="0"/>
          <c:showVal val="0"/>
          <c:showCatName val="0"/>
          <c:showSerName val="0"/>
          <c:showPercent val="0"/>
          <c:showBubbleSize val="0"/>
        </c:dLbls>
        <c:gapWidth val="150"/>
        <c:axId val="95888896"/>
        <c:axId val="9589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6D23-4C01-B38A-6F1C8B7AE609}"/>
            </c:ext>
          </c:extLst>
        </c:ser>
        <c:dLbls>
          <c:showLegendKey val="0"/>
          <c:showVal val="0"/>
          <c:showCatName val="0"/>
          <c:showSerName val="0"/>
          <c:showPercent val="0"/>
          <c:showBubbleSize val="0"/>
        </c:dLbls>
        <c:marker val="1"/>
        <c:smooth val="0"/>
        <c:axId val="95888896"/>
        <c:axId val="95890816"/>
      </c:lineChart>
      <c:dateAx>
        <c:axId val="95888896"/>
        <c:scaling>
          <c:orientation val="minMax"/>
        </c:scaling>
        <c:delete val="1"/>
        <c:axPos val="b"/>
        <c:numFmt formatCode="ge" sourceLinked="1"/>
        <c:majorTickMark val="none"/>
        <c:minorTickMark val="none"/>
        <c:tickLblPos val="none"/>
        <c:crossAx val="95890816"/>
        <c:crosses val="autoZero"/>
        <c:auto val="1"/>
        <c:lblOffset val="100"/>
        <c:baseTimeUnit val="years"/>
      </c:dateAx>
      <c:valAx>
        <c:axId val="958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5.52</c:v>
                </c:pt>
                <c:pt idx="1">
                  <c:v>4.1900000000000004</c:v>
                </c:pt>
                <c:pt idx="2">
                  <c:v>12.1</c:v>
                </c:pt>
                <c:pt idx="3">
                  <c:v>11.97</c:v>
                </c:pt>
                <c:pt idx="4">
                  <c:v>11.97</c:v>
                </c:pt>
              </c:numCache>
            </c:numRef>
          </c:val>
          <c:extLst xmlns:c16r2="http://schemas.microsoft.com/office/drawing/2015/06/chart">
            <c:ext xmlns:c16="http://schemas.microsoft.com/office/drawing/2014/chart" uri="{C3380CC4-5D6E-409C-BE32-E72D297353CC}">
              <c16:uniqueId val="{00000000-8FB6-4379-83E3-1BAAD47A003E}"/>
            </c:ext>
          </c:extLst>
        </c:ser>
        <c:dLbls>
          <c:showLegendKey val="0"/>
          <c:showVal val="0"/>
          <c:showCatName val="0"/>
          <c:showSerName val="0"/>
          <c:showPercent val="0"/>
          <c:showBubbleSize val="0"/>
        </c:dLbls>
        <c:gapWidth val="150"/>
        <c:axId val="95911296"/>
        <c:axId val="9601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8FB6-4379-83E3-1BAAD47A003E}"/>
            </c:ext>
          </c:extLst>
        </c:ser>
        <c:dLbls>
          <c:showLegendKey val="0"/>
          <c:showVal val="0"/>
          <c:showCatName val="0"/>
          <c:showSerName val="0"/>
          <c:showPercent val="0"/>
          <c:showBubbleSize val="0"/>
        </c:dLbls>
        <c:marker val="1"/>
        <c:smooth val="0"/>
        <c:axId val="95911296"/>
        <c:axId val="96019968"/>
      </c:lineChart>
      <c:dateAx>
        <c:axId val="95911296"/>
        <c:scaling>
          <c:orientation val="minMax"/>
        </c:scaling>
        <c:delete val="1"/>
        <c:axPos val="b"/>
        <c:numFmt formatCode="ge" sourceLinked="1"/>
        <c:majorTickMark val="none"/>
        <c:minorTickMark val="none"/>
        <c:tickLblPos val="none"/>
        <c:crossAx val="96019968"/>
        <c:crosses val="autoZero"/>
        <c:auto val="1"/>
        <c:lblOffset val="100"/>
        <c:baseTimeUnit val="years"/>
      </c:dateAx>
      <c:valAx>
        <c:axId val="960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EAE-4391-8367-CE31F762C6F5}"/>
            </c:ext>
          </c:extLst>
        </c:ser>
        <c:dLbls>
          <c:showLegendKey val="0"/>
          <c:showVal val="0"/>
          <c:showCatName val="0"/>
          <c:showSerName val="0"/>
          <c:showPercent val="0"/>
          <c:showBubbleSize val="0"/>
        </c:dLbls>
        <c:gapWidth val="150"/>
        <c:axId val="96060160"/>
        <c:axId val="9606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EEAE-4391-8367-CE31F762C6F5}"/>
            </c:ext>
          </c:extLst>
        </c:ser>
        <c:dLbls>
          <c:showLegendKey val="0"/>
          <c:showVal val="0"/>
          <c:showCatName val="0"/>
          <c:showSerName val="0"/>
          <c:showPercent val="0"/>
          <c:showBubbleSize val="0"/>
        </c:dLbls>
        <c:marker val="1"/>
        <c:smooth val="0"/>
        <c:axId val="96060160"/>
        <c:axId val="96062080"/>
      </c:lineChart>
      <c:dateAx>
        <c:axId val="96060160"/>
        <c:scaling>
          <c:orientation val="minMax"/>
        </c:scaling>
        <c:delete val="1"/>
        <c:axPos val="b"/>
        <c:numFmt formatCode="ge" sourceLinked="1"/>
        <c:majorTickMark val="none"/>
        <c:minorTickMark val="none"/>
        <c:tickLblPos val="none"/>
        <c:crossAx val="96062080"/>
        <c:crosses val="autoZero"/>
        <c:auto val="1"/>
        <c:lblOffset val="100"/>
        <c:baseTimeUnit val="years"/>
      </c:dateAx>
      <c:valAx>
        <c:axId val="96062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0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91.68</c:v>
                </c:pt>
                <c:pt idx="1">
                  <c:v>102.91</c:v>
                </c:pt>
                <c:pt idx="2">
                  <c:v>137.49</c:v>
                </c:pt>
                <c:pt idx="3">
                  <c:v>147</c:v>
                </c:pt>
                <c:pt idx="4">
                  <c:v>226.64</c:v>
                </c:pt>
              </c:numCache>
            </c:numRef>
          </c:val>
          <c:extLst xmlns:c16r2="http://schemas.microsoft.com/office/drawing/2015/06/chart">
            <c:ext xmlns:c16="http://schemas.microsoft.com/office/drawing/2014/chart" uri="{C3380CC4-5D6E-409C-BE32-E72D297353CC}">
              <c16:uniqueId val="{00000000-95E9-4107-BCA5-060C1FECE95F}"/>
            </c:ext>
          </c:extLst>
        </c:ser>
        <c:dLbls>
          <c:showLegendKey val="0"/>
          <c:showVal val="0"/>
          <c:showCatName val="0"/>
          <c:showSerName val="0"/>
          <c:showPercent val="0"/>
          <c:showBubbleSize val="0"/>
        </c:dLbls>
        <c:gapWidth val="150"/>
        <c:axId val="96093312"/>
        <c:axId val="9609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95E9-4107-BCA5-060C1FECE95F}"/>
            </c:ext>
          </c:extLst>
        </c:ser>
        <c:dLbls>
          <c:showLegendKey val="0"/>
          <c:showVal val="0"/>
          <c:showCatName val="0"/>
          <c:showSerName val="0"/>
          <c:showPercent val="0"/>
          <c:showBubbleSize val="0"/>
        </c:dLbls>
        <c:marker val="1"/>
        <c:smooth val="0"/>
        <c:axId val="96093312"/>
        <c:axId val="96095232"/>
      </c:lineChart>
      <c:dateAx>
        <c:axId val="96093312"/>
        <c:scaling>
          <c:orientation val="minMax"/>
        </c:scaling>
        <c:delete val="1"/>
        <c:axPos val="b"/>
        <c:numFmt formatCode="ge" sourceLinked="1"/>
        <c:majorTickMark val="none"/>
        <c:minorTickMark val="none"/>
        <c:tickLblPos val="none"/>
        <c:crossAx val="96095232"/>
        <c:crosses val="autoZero"/>
        <c:auto val="1"/>
        <c:lblOffset val="100"/>
        <c:baseTimeUnit val="years"/>
      </c:dateAx>
      <c:valAx>
        <c:axId val="96095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0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427.51</c:v>
                </c:pt>
                <c:pt idx="1">
                  <c:v>386.29</c:v>
                </c:pt>
                <c:pt idx="2">
                  <c:v>353</c:v>
                </c:pt>
                <c:pt idx="3">
                  <c:v>327.82</c:v>
                </c:pt>
                <c:pt idx="4">
                  <c:v>354.07</c:v>
                </c:pt>
              </c:numCache>
            </c:numRef>
          </c:val>
          <c:extLst xmlns:c16r2="http://schemas.microsoft.com/office/drawing/2015/06/chart">
            <c:ext xmlns:c16="http://schemas.microsoft.com/office/drawing/2014/chart" uri="{C3380CC4-5D6E-409C-BE32-E72D297353CC}">
              <c16:uniqueId val="{00000000-8CA1-4EF0-8C98-39D1F3D930B2}"/>
            </c:ext>
          </c:extLst>
        </c:ser>
        <c:dLbls>
          <c:showLegendKey val="0"/>
          <c:showVal val="0"/>
          <c:showCatName val="0"/>
          <c:showSerName val="0"/>
          <c:showPercent val="0"/>
          <c:showBubbleSize val="0"/>
        </c:dLbls>
        <c:gapWidth val="150"/>
        <c:axId val="96138752"/>
        <c:axId val="9614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8CA1-4EF0-8C98-39D1F3D930B2}"/>
            </c:ext>
          </c:extLst>
        </c:ser>
        <c:dLbls>
          <c:showLegendKey val="0"/>
          <c:showVal val="0"/>
          <c:showCatName val="0"/>
          <c:showSerName val="0"/>
          <c:showPercent val="0"/>
          <c:showBubbleSize val="0"/>
        </c:dLbls>
        <c:marker val="1"/>
        <c:smooth val="0"/>
        <c:axId val="96138752"/>
        <c:axId val="96140672"/>
      </c:lineChart>
      <c:dateAx>
        <c:axId val="96138752"/>
        <c:scaling>
          <c:orientation val="minMax"/>
        </c:scaling>
        <c:delete val="1"/>
        <c:axPos val="b"/>
        <c:numFmt formatCode="ge" sourceLinked="1"/>
        <c:majorTickMark val="none"/>
        <c:minorTickMark val="none"/>
        <c:tickLblPos val="none"/>
        <c:crossAx val="96140672"/>
        <c:crosses val="autoZero"/>
        <c:auto val="1"/>
        <c:lblOffset val="100"/>
        <c:baseTimeUnit val="years"/>
      </c:dateAx>
      <c:valAx>
        <c:axId val="9614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1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121.29</c:v>
                </c:pt>
                <c:pt idx="1">
                  <c:v>119.92</c:v>
                </c:pt>
                <c:pt idx="2">
                  <c:v>119.14</c:v>
                </c:pt>
                <c:pt idx="3">
                  <c:v>113.24</c:v>
                </c:pt>
                <c:pt idx="4">
                  <c:v>115.42</c:v>
                </c:pt>
              </c:numCache>
            </c:numRef>
          </c:val>
          <c:extLst xmlns:c16r2="http://schemas.microsoft.com/office/drawing/2015/06/chart">
            <c:ext xmlns:c16="http://schemas.microsoft.com/office/drawing/2014/chart" uri="{C3380CC4-5D6E-409C-BE32-E72D297353CC}">
              <c16:uniqueId val="{00000000-CB1C-466F-ABC9-C905608761FD}"/>
            </c:ext>
          </c:extLst>
        </c:ser>
        <c:dLbls>
          <c:showLegendKey val="0"/>
          <c:showVal val="0"/>
          <c:showCatName val="0"/>
          <c:showSerName val="0"/>
          <c:showPercent val="0"/>
          <c:showBubbleSize val="0"/>
        </c:dLbls>
        <c:gapWidth val="150"/>
        <c:axId val="96171904"/>
        <c:axId val="9617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CB1C-466F-ABC9-C905608761FD}"/>
            </c:ext>
          </c:extLst>
        </c:ser>
        <c:dLbls>
          <c:showLegendKey val="0"/>
          <c:showVal val="0"/>
          <c:showCatName val="0"/>
          <c:showSerName val="0"/>
          <c:showPercent val="0"/>
          <c:showBubbleSize val="0"/>
        </c:dLbls>
        <c:marker val="1"/>
        <c:smooth val="0"/>
        <c:axId val="96171904"/>
        <c:axId val="96178176"/>
      </c:lineChart>
      <c:dateAx>
        <c:axId val="96171904"/>
        <c:scaling>
          <c:orientation val="minMax"/>
        </c:scaling>
        <c:delete val="1"/>
        <c:axPos val="b"/>
        <c:numFmt formatCode="ge" sourceLinked="1"/>
        <c:majorTickMark val="none"/>
        <c:minorTickMark val="none"/>
        <c:tickLblPos val="none"/>
        <c:crossAx val="96178176"/>
        <c:crosses val="autoZero"/>
        <c:auto val="1"/>
        <c:lblOffset val="100"/>
        <c:baseTimeUnit val="years"/>
      </c:dateAx>
      <c:valAx>
        <c:axId val="9617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140.99</c:v>
                </c:pt>
                <c:pt idx="1">
                  <c:v>145.62</c:v>
                </c:pt>
                <c:pt idx="2">
                  <c:v>148.93</c:v>
                </c:pt>
                <c:pt idx="3">
                  <c:v>154.41</c:v>
                </c:pt>
                <c:pt idx="4">
                  <c:v>151.61000000000001</c:v>
                </c:pt>
              </c:numCache>
            </c:numRef>
          </c:val>
          <c:extLst xmlns:c16r2="http://schemas.microsoft.com/office/drawing/2015/06/chart">
            <c:ext xmlns:c16="http://schemas.microsoft.com/office/drawing/2014/chart" uri="{C3380CC4-5D6E-409C-BE32-E72D297353CC}">
              <c16:uniqueId val="{00000000-7ACE-4A0F-BD36-449772C72B20}"/>
            </c:ext>
          </c:extLst>
        </c:ser>
        <c:dLbls>
          <c:showLegendKey val="0"/>
          <c:showVal val="0"/>
          <c:showCatName val="0"/>
          <c:showSerName val="0"/>
          <c:showPercent val="0"/>
          <c:showBubbleSize val="0"/>
        </c:dLbls>
        <c:gapWidth val="150"/>
        <c:axId val="96199040"/>
        <c:axId val="9620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7ACE-4A0F-BD36-449772C72B20}"/>
            </c:ext>
          </c:extLst>
        </c:ser>
        <c:dLbls>
          <c:showLegendKey val="0"/>
          <c:showVal val="0"/>
          <c:showCatName val="0"/>
          <c:showSerName val="0"/>
          <c:showPercent val="0"/>
          <c:showBubbleSize val="0"/>
        </c:dLbls>
        <c:marker val="1"/>
        <c:smooth val="0"/>
        <c:axId val="96199040"/>
        <c:axId val="96200960"/>
      </c:lineChart>
      <c:dateAx>
        <c:axId val="96199040"/>
        <c:scaling>
          <c:orientation val="minMax"/>
        </c:scaling>
        <c:delete val="1"/>
        <c:axPos val="b"/>
        <c:numFmt formatCode="ge" sourceLinked="1"/>
        <c:majorTickMark val="none"/>
        <c:minorTickMark val="none"/>
        <c:tickLblPos val="none"/>
        <c:crossAx val="96200960"/>
        <c:crosses val="autoZero"/>
        <c:auto val="1"/>
        <c:lblOffset val="100"/>
        <c:baseTimeUnit val="years"/>
      </c:dateAx>
      <c:valAx>
        <c:axId val="962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2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秋田県　井川町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4761</v>
      </c>
      <c r="AM8" s="60"/>
      <c r="AN8" s="60"/>
      <c r="AO8" s="60"/>
      <c r="AP8" s="60"/>
      <c r="AQ8" s="60"/>
      <c r="AR8" s="60"/>
      <c r="AS8" s="60"/>
      <c r="AT8" s="51">
        <f>データ!$S$6</f>
        <v>47.95</v>
      </c>
      <c r="AU8" s="52"/>
      <c r="AV8" s="52"/>
      <c r="AW8" s="52"/>
      <c r="AX8" s="52"/>
      <c r="AY8" s="52"/>
      <c r="AZ8" s="52"/>
      <c r="BA8" s="52"/>
      <c r="BB8" s="53">
        <f>データ!$T$6</f>
        <v>99.29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68.900000000000006</v>
      </c>
      <c r="J10" s="52"/>
      <c r="K10" s="52"/>
      <c r="L10" s="52"/>
      <c r="M10" s="52"/>
      <c r="N10" s="52"/>
      <c r="O10" s="63"/>
      <c r="P10" s="53">
        <f>データ!$P$6</f>
        <v>99.85</v>
      </c>
      <c r="Q10" s="53"/>
      <c r="R10" s="53"/>
      <c r="S10" s="53"/>
      <c r="T10" s="53"/>
      <c r="U10" s="53"/>
      <c r="V10" s="53"/>
      <c r="W10" s="60">
        <f>データ!$Q$6</f>
        <v>3560</v>
      </c>
      <c r="X10" s="60"/>
      <c r="Y10" s="60"/>
      <c r="Z10" s="60"/>
      <c r="AA10" s="60"/>
      <c r="AB10" s="60"/>
      <c r="AC10" s="60"/>
      <c r="AD10" s="2"/>
      <c r="AE10" s="2"/>
      <c r="AF10" s="2"/>
      <c r="AG10" s="2"/>
      <c r="AH10" s="4"/>
      <c r="AI10" s="4"/>
      <c r="AJ10" s="4"/>
      <c r="AK10" s="4"/>
      <c r="AL10" s="60">
        <f>データ!$U$6</f>
        <v>6018</v>
      </c>
      <c r="AM10" s="60"/>
      <c r="AN10" s="60"/>
      <c r="AO10" s="60"/>
      <c r="AP10" s="60"/>
      <c r="AQ10" s="60"/>
      <c r="AR10" s="60"/>
      <c r="AS10" s="60"/>
      <c r="AT10" s="51">
        <f>データ!$V$6</f>
        <v>9.25</v>
      </c>
      <c r="AU10" s="52"/>
      <c r="AV10" s="52"/>
      <c r="AW10" s="52"/>
      <c r="AX10" s="52"/>
      <c r="AY10" s="52"/>
      <c r="AZ10" s="52"/>
      <c r="BA10" s="52"/>
      <c r="BB10" s="53">
        <f>データ!$W$6</f>
        <v>650.59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G+nHqn7/CugR0i+9SxZ+7zLP2mrMSEV97GVeFX5Dr9cHO9sZ1KSFE436N/MxXf3X5SmDqSoljYZf5IlAICoPPA==" saltValue="GtW/I/NswK1Pm42GKUgt7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53660</v>
      </c>
      <c r="D6" s="34">
        <f t="shared" si="3"/>
        <v>46</v>
      </c>
      <c r="E6" s="34">
        <f t="shared" si="3"/>
        <v>1</v>
      </c>
      <c r="F6" s="34">
        <f t="shared" si="3"/>
        <v>0</v>
      </c>
      <c r="G6" s="34">
        <f t="shared" si="3"/>
        <v>1</v>
      </c>
      <c r="H6" s="34" t="str">
        <f t="shared" si="3"/>
        <v>秋田県　井川町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68.900000000000006</v>
      </c>
      <c r="P6" s="35">
        <f t="shared" si="3"/>
        <v>99.85</v>
      </c>
      <c r="Q6" s="35">
        <f t="shared" si="3"/>
        <v>3560</v>
      </c>
      <c r="R6" s="35">
        <f t="shared" si="3"/>
        <v>4761</v>
      </c>
      <c r="S6" s="35">
        <f t="shared" si="3"/>
        <v>47.95</v>
      </c>
      <c r="T6" s="35">
        <f t="shared" si="3"/>
        <v>99.29</v>
      </c>
      <c r="U6" s="35">
        <f t="shared" si="3"/>
        <v>6018</v>
      </c>
      <c r="V6" s="35">
        <f t="shared" si="3"/>
        <v>9.25</v>
      </c>
      <c r="W6" s="35">
        <f t="shared" si="3"/>
        <v>650.59</v>
      </c>
      <c r="X6" s="36">
        <f>IF(X7="",NA(),X7)</f>
        <v>128.11000000000001</v>
      </c>
      <c r="Y6" s="36">
        <f t="shared" ref="Y6:AG6" si="4">IF(Y7="",NA(),Y7)</f>
        <v>126.73</v>
      </c>
      <c r="Z6" s="36">
        <f t="shared" si="4"/>
        <v>125.99</v>
      </c>
      <c r="AA6" s="36">
        <f t="shared" si="4"/>
        <v>120.16</v>
      </c>
      <c r="AB6" s="36">
        <f t="shared" si="4"/>
        <v>116.75</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91.68</v>
      </c>
      <c r="AU6" s="36">
        <f t="shared" ref="AU6:BC6" si="6">IF(AU7="",NA(),AU7)</f>
        <v>102.91</v>
      </c>
      <c r="AV6" s="36">
        <f t="shared" si="6"/>
        <v>137.49</v>
      </c>
      <c r="AW6" s="36">
        <f t="shared" si="6"/>
        <v>147</v>
      </c>
      <c r="AX6" s="36">
        <f t="shared" si="6"/>
        <v>226.64</v>
      </c>
      <c r="AY6" s="36">
        <f t="shared" si="6"/>
        <v>434.72</v>
      </c>
      <c r="AZ6" s="36">
        <f t="shared" si="6"/>
        <v>416.14</v>
      </c>
      <c r="BA6" s="36">
        <f t="shared" si="6"/>
        <v>371.89</v>
      </c>
      <c r="BB6" s="36">
        <f t="shared" si="6"/>
        <v>293.23</v>
      </c>
      <c r="BC6" s="36">
        <f t="shared" si="6"/>
        <v>300.14</v>
      </c>
      <c r="BD6" s="35" t="str">
        <f>IF(BD7="","",IF(BD7="-","【-】","【"&amp;SUBSTITUTE(TEXT(BD7,"#,##0.00"),"-","△")&amp;"】"))</f>
        <v>【261.93】</v>
      </c>
      <c r="BE6" s="36">
        <f>IF(BE7="",NA(),BE7)</f>
        <v>427.51</v>
      </c>
      <c r="BF6" s="36">
        <f t="shared" ref="BF6:BN6" si="7">IF(BF7="",NA(),BF7)</f>
        <v>386.29</v>
      </c>
      <c r="BG6" s="36">
        <f t="shared" si="7"/>
        <v>353</v>
      </c>
      <c r="BH6" s="36">
        <f t="shared" si="7"/>
        <v>327.82</v>
      </c>
      <c r="BI6" s="36">
        <f t="shared" si="7"/>
        <v>354.07</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121.29</v>
      </c>
      <c r="BQ6" s="36">
        <f t="shared" ref="BQ6:BY6" si="8">IF(BQ7="",NA(),BQ7)</f>
        <v>119.92</v>
      </c>
      <c r="BR6" s="36">
        <f t="shared" si="8"/>
        <v>119.14</v>
      </c>
      <c r="BS6" s="36">
        <f t="shared" si="8"/>
        <v>113.24</v>
      </c>
      <c r="BT6" s="36">
        <f t="shared" si="8"/>
        <v>115.42</v>
      </c>
      <c r="BU6" s="36">
        <f t="shared" si="8"/>
        <v>93.66</v>
      </c>
      <c r="BV6" s="36">
        <f t="shared" si="8"/>
        <v>92.76</v>
      </c>
      <c r="BW6" s="36">
        <f t="shared" si="8"/>
        <v>93.28</v>
      </c>
      <c r="BX6" s="36">
        <f t="shared" si="8"/>
        <v>87.51</v>
      </c>
      <c r="BY6" s="36">
        <f t="shared" si="8"/>
        <v>84.77</v>
      </c>
      <c r="BZ6" s="35" t="str">
        <f>IF(BZ7="","",IF(BZ7="-","【-】","【"&amp;SUBSTITUTE(TEXT(BZ7,"#,##0.00"),"-","△")&amp;"】"))</f>
        <v>【103.91】</v>
      </c>
      <c r="CA6" s="36">
        <f>IF(CA7="",NA(),CA7)</f>
        <v>140.99</v>
      </c>
      <c r="CB6" s="36">
        <f t="shared" ref="CB6:CJ6" si="9">IF(CB7="",NA(),CB7)</f>
        <v>145.62</v>
      </c>
      <c r="CC6" s="36">
        <f t="shared" si="9"/>
        <v>148.93</v>
      </c>
      <c r="CD6" s="36">
        <f t="shared" si="9"/>
        <v>154.41</v>
      </c>
      <c r="CE6" s="36">
        <f t="shared" si="9"/>
        <v>151.61000000000001</v>
      </c>
      <c r="CF6" s="36">
        <f t="shared" si="9"/>
        <v>208.21</v>
      </c>
      <c r="CG6" s="36">
        <f t="shared" si="9"/>
        <v>208.67</v>
      </c>
      <c r="CH6" s="36">
        <f t="shared" si="9"/>
        <v>208.29</v>
      </c>
      <c r="CI6" s="36">
        <f t="shared" si="9"/>
        <v>218.42</v>
      </c>
      <c r="CJ6" s="36">
        <f t="shared" si="9"/>
        <v>227.27</v>
      </c>
      <c r="CK6" s="35" t="str">
        <f>IF(CK7="","",IF(CK7="-","【-】","【"&amp;SUBSTITUTE(TEXT(CK7,"#,##0.00"),"-","△")&amp;"】"))</f>
        <v>【167.11】</v>
      </c>
      <c r="CL6" s="36">
        <f>IF(CL7="",NA(),CL7)</f>
        <v>66.66</v>
      </c>
      <c r="CM6" s="36">
        <f t="shared" ref="CM6:CU6" si="10">IF(CM7="",NA(),CM7)</f>
        <v>64.489999999999995</v>
      </c>
      <c r="CN6" s="36">
        <f t="shared" si="10"/>
        <v>63.67</v>
      </c>
      <c r="CO6" s="36">
        <f t="shared" si="10"/>
        <v>65.53</v>
      </c>
      <c r="CP6" s="36">
        <f t="shared" si="10"/>
        <v>61.14</v>
      </c>
      <c r="CQ6" s="36">
        <f t="shared" si="10"/>
        <v>49.22</v>
      </c>
      <c r="CR6" s="36">
        <f t="shared" si="10"/>
        <v>49.08</v>
      </c>
      <c r="CS6" s="36">
        <f t="shared" si="10"/>
        <v>49.32</v>
      </c>
      <c r="CT6" s="36">
        <f t="shared" si="10"/>
        <v>50.24</v>
      </c>
      <c r="CU6" s="36">
        <f t="shared" si="10"/>
        <v>50.29</v>
      </c>
      <c r="CV6" s="35" t="str">
        <f>IF(CV7="","",IF(CV7="-","【-】","【"&amp;SUBSTITUTE(TEXT(CV7,"#,##0.00"),"-","△")&amp;"】"))</f>
        <v>【60.27】</v>
      </c>
      <c r="CW6" s="36">
        <f>IF(CW7="",NA(),CW7)</f>
        <v>84.91</v>
      </c>
      <c r="CX6" s="36">
        <f t="shared" ref="CX6:DF6" si="11">IF(CX7="",NA(),CX7)</f>
        <v>85.9</v>
      </c>
      <c r="CY6" s="36">
        <f t="shared" si="11"/>
        <v>84.77</v>
      </c>
      <c r="CZ6" s="36">
        <f t="shared" si="11"/>
        <v>81.739999999999995</v>
      </c>
      <c r="DA6" s="36">
        <f t="shared" si="11"/>
        <v>88.45</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46</v>
      </c>
      <c r="DI6" s="36">
        <f t="shared" ref="DI6:DQ6" si="12">IF(DI7="",NA(),DI7)</f>
        <v>47.54</v>
      </c>
      <c r="DJ6" s="36">
        <f t="shared" si="12"/>
        <v>49.21</v>
      </c>
      <c r="DK6" s="36">
        <f t="shared" si="12"/>
        <v>50.7</v>
      </c>
      <c r="DL6" s="36">
        <f t="shared" si="12"/>
        <v>51.2</v>
      </c>
      <c r="DM6" s="36">
        <f t="shared" si="12"/>
        <v>46.12</v>
      </c>
      <c r="DN6" s="36">
        <f t="shared" si="12"/>
        <v>47.44</v>
      </c>
      <c r="DO6" s="36">
        <f t="shared" si="12"/>
        <v>48.3</v>
      </c>
      <c r="DP6" s="36">
        <f t="shared" si="12"/>
        <v>45.14</v>
      </c>
      <c r="DQ6" s="36">
        <f t="shared" si="12"/>
        <v>45.85</v>
      </c>
      <c r="DR6" s="35" t="str">
        <f>IF(DR7="","",IF(DR7="-","【-】","【"&amp;SUBSTITUTE(TEXT(DR7,"#,##0.00"),"-","△")&amp;"】"))</f>
        <v>【48.85】</v>
      </c>
      <c r="DS6" s="36">
        <f>IF(DS7="",NA(),DS7)</f>
        <v>5.52</v>
      </c>
      <c r="DT6" s="36">
        <f t="shared" ref="DT6:EB6" si="13">IF(DT7="",NA(),DT7)</f>
        <v>4.1900000000000004</v>
      </c>
      <c r="DU6" s="36">
        <f t="shared" si="13"/>
        <v>12.1</v>
      </c>
      <c r="DV6" s="36">
        <f t="shared" si="13"/>
        <v>11.97</v>
      </c>
      <c r="DW6" s="36">
        <f t="shared" si="13"/>
        <v>11.97</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5">
        <f t="shared" ref="EE6:EM6" si="14">IF(EE7="",NA(),EE7)</f>
        <v>0</v>
      </c>
      <c r="EF6" s="35">
        <f t="shared" si="14"/>
        <v>0</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53660</v>
      </c>
      <c r="D7" s="38">
        <v>46</v>
      </c>
      <c r="E7" s="38">
        <v>1</v>
      </c>
      <c r="F7" s="38">
        <v>0</v>
      </c>
      <c r="G7" s="38">
        <v>1</v>
      </c>
      <c r="H7" s="38" t="s">
        <v>93</v>
      </c>
      <c r="I7" s="38" t="s">
        <v>94</v>
      </c>
      <c r="J7" s="38" t="s">
        <v>95</v>
      </c>
      <c r="K7" s="38" t="s">
        <v>96</v>
      </c>
      <c r="L7" s="38" t="s">
        <v>97</v>
      </c>
      <c r="M7" s="38" t="s">
        <v>98</v>
      </c>
      <c r="N7" s="39" t="s">
        <v>99</v>
      </c>
      <c r="O7" s="39">
        <v>68.900000000000006</v>
      </c>
      <c r="P7" s="39">
        <v>99.85</v>
      </c>
      <c r="Q7" s="39">
        <v>3560</v>
      </c>
      <c r="R7" s="39">
        <v>4761</v>
      </c>
      <c r="S7" s="39">
        <v>47.95</v>
      </c>
      <c r="T7" s="39">
        <v>99.29</v>
      </c>
      <c r="U7" s="39">
        <v>6018</v>
      </c>
      <c r="V7" s="39">
        <v>9.25</v>
      </c>
      <c r="W7" s="39">
        <v>650.59</v>
      </c>
      <c r="X7" s="39">
        <v>128.11000000000001</v>
      </c>
      <c r="Y7" s="39">
        <v>126.73</v>
      </c>
      <c r="Z7" s="39">
        <v>125.99</v>
      </c>
      <c r="AA7" s="39">
        <v>120.16</v>
      </c>
      <c r="AB7" s="39">
        <v>116.75</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91.68</v>
      </c>
      <c r="AU7" s="39">
        <v>102.91</v>
      </c>
      <c r="AV7" s="39">
        <v>137.49</v>
      </c>
      <c r="AW7" s="39">
        <v>147</v>
      </c>
      <c r="AX7" s="39">
        <v>226.64</v>
      </c>
      <c r="AY7" s="39">
        <v>434.72</v>
      </c>
      <c r="AZ7" s="39">
        <v>416.14</v>
      </c>
      <c r="BA7" s="39">
        <v>371.89</v>
      </c>
      <c r="BB7" s="39">
        <v>293.23</v>
      </c>
      <c r="BC7" s="39">
        <v>300.14</v>
      </c>
      <c r="BD7" s="39">
        <v>261.93</v>
      </c>
      <c r="BE7" s="39">
        <v>427.51</v>
      </c>
      <c r="BF7" s="39">
        <v>386.29</v>
      </c>
      <c r="BG7" s="39">
        <v>353</v>
      </c>
      <c r="BH7" s="39">
        <v>327.82</v>
      </c>
      <c r="BI7" s="39">
        <v>354.07</v>
      </c>
      <c r="BJ7" s="39">
        <v>495.76</v>
      </c>
      <c r="BK7" s="39">
        <v>487.22</v>
      </c>
      <c r="BL7" s="39">
        <v>483.11</v>
      </c>
      <c r="BM7" s="39">
        <v>542.29999999999995</v>
      </c>
      <c r="BN7" s="39">
        <v>566.65</v>
      </c>
      <c r="BO7" s="39">
        <v>270.45999999999998</v>
      </c>
      <c r="BP7" s="39">
        <v>121.29</v>
      </c>
      <c r="BQ7" s="39">
        <v>119.92</v>
      </c>
      <c r="BR7" s="39">
        <v>119.14</v>
      </c>
      <c r="BS7" s="39">
        <v>113.24</v>
      </c>
      <c r="BT7" s="39">
        <v>115.42</v>
      </c>
      <c r="BU7" s="39">
        <v>93.66</v>
      </c>
      <c r="BV7" s="39">
        <v>92.76</v>
      </c>
      <c r="BW7" s="39">
        <v>93.28</v>
      </c>
      <c r="BX7" s="39">
        <v>87.51</v>
      </c>
      <c r="BY7" s="39">
        <v>84.77</v>
      </c>
      <c r="BZ7" s="39">
        <v>103.91</v>
      </c>
      <c r="CA7" s="39">
        <v>140.99</v>
      </c>
      <c r="CB7" s="39">
        <v>145.62</v>
      </c>
      <c r="CC7" s="39">
        <v>148.93</v>
      </c>
      <c r="CD7" s="39">
        <v>154.41</v>
      </c>
      <c r="CE7" s="39">
        <v>151.61000000000001</v>
      </c>
      <c r="CF7" s="39">
        <v>208.21</v>
      </c>
      <c r="CG7" s="39">
        <v>208.67</v>
      </c>
      <c r="CH7" s="39">
        <v>208.29</v>
      </c>
      <c r="CI7" s="39">
        <v>218.42</v>
      </c>
      <c r="CJ7" s="39">
        <v>227.27</v>
      </c>
      <c r="CK7" s="39">
        <v>167.11</v>
      </c>
      <c r="CL7" s="39">
        <v>66.66</v>
      </c>
      <c r="CM7" s="39">
        <v>64.489999999999995</v>
      </c>
      <c r="CN7" s="39">
        <v>63.67</v>
      </c>
      <c r="CO7" s="39">
        <v>65.53</v>
      </c>
      <c r="CP7" s="39">
        <v>61.14</v>
      </c>
      <c r="CQ7" s="39">
        <v>49.22</v>
      </c>
      <c r="CR7" s="39">
        <v>49.08</v>
      </c>
      <c r="CS7" s="39">
        <v>49.32</v>
      </c>
      <c r="CT7" s="39">
        <v>50.24</v>
      </c>
      <c r="CU7" s="39">
        <v>50.29</v>
      </c>
      <c r="CV7" s="39">
        <v>60.27</v>
      </c>
      <c r="CW7" s="39">
        <v>84.91</v>
      </c>
      <c r="CX7" s="39">
        <v>85.9</v>
      </c>
      <c r="CY7" s="39">
        <v>84.77</v>
      </c>
      <c r="CZ7" s="39">
        <v>81.739999999999995</v>
      </c>
      <c r="DA7" s="39">
        <v>88.45</v>
      </c>
      <c r="DB7" s="39">
        <v>79.48</v>
      </c>
      <c r="DC7" s="39">
        <v>79.3</v>
      </c>
      <c r="DD7" s="39">
        <v>79.34</v>
      </c>
      <c r="DE7" s="39">
        <v>78.650000000000006</v>
      </c>
      <c r="DF7" s="39">
        <v>77.73</v>
      </c>
      <c r="DG7" s="39">
        <v>89.92</v>
      </c>
      <c r="DH7" s="39">
        <v>46</v>
      </c>
      <c r="DI7" s="39">
        <v>47.54</v>
      </c>
      <c r="DJ7" s="39">
        <v>49.21</v>
      </c>
      <c r="DK7" s="39">
        <v>50.7</v>
      </c>
      <c r="DL7" s="39">
        <v>51.2</v>
      </c>
      <c r="DM7" s="39">
        <v>46.12</v>
      </c>
      <c r="DN7" s="39">
        <v>47.44</v>
      </c>
      <c r="DO7" s="39">
        <v>48.3</v>
      </c>
      <c r="DP7" s="39">
        <v>45.14</v>
      </c>
      <c r="DQ7" s="39">
        <v>45.85</v>
      </c>
      <c r="DR7" s="39">
        <v>48.85</v>
      </c>
      <c r="DS7" s="39">
        <v>5.52</v>
      </c>
      <c r="DT7" s="39">
        <v>4.1900000000000004</v>
      </c>
      <c r="DU7" s="39">
        <v>12.1</v>
      </c>
      <c r="DV7" s="39">
        <v>11.97</v>
      </c>
      <c r="DW7" s="39">
        <v>11.97</v>
      </c>
      <c r="DX7" s="39">
        <v>9.86</v>
      </c>
      <c r="DY7" s="39">
        <v>11.16</v>
      </c>
      <c r="DZ7" s="39">
        <v>12.43</v>
      </c>
      <c r="EA7" s="39">
        <v>13.58</v>
      </c>
      <c r="EB7" s="39">
        <v>14.13</v>
      </c>
      <c r="EC7" s="39">
        <v>17.8</v>
      </c>
      <c r="ED7" s="39">
        <v>0</v>
      </c>
      <c r="EE7" s="39">
        <v>0</v>
      </c>
      <c r="EF7" s="39">
        <v>0</v>
      </c>
      <c r="EG7" s="39">
        <v>0</v>
      </c>
      <c r="EH7" s="39">
        <v>0</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2020-01-22T08:37:42Z</cp:lastPrinted>
  <dcterms:created xsi:type="dcterms:W3CDTF">2019-12-05T04:09:48Z</dcterms:created>
  <dcterms:modified xsi:type="dcterms:W3CDTF">2020-01-22T23:48:05Z</dcterms:modified>
</cp:coreProperties>
</file>