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5.56.232\総務課\企画調整班\財政\財政関係\決算関係\財政状況資料集（H22～）\R5\07.03.05令和５年度財政状況資料集の作成について（依頼）\提出\"/>
    </mc:Choice>
  </mc:AlternateContent>
  <xr:revisionPtr revIDLastSave="0" documentId="13_ncr:1_{24D15488-C2B3-4620-B3B2-68FCB2E03FDF}" xr6:coauthVersionLast="47" xr6:coauthVersionMax="47" xr10:uidLastSave="{00000000-0000-0000-0000-000000000000}"/>
  <bookViews>
    <workbookView xWindow="14385" yWindow="-15" windowWidth="14430" windowHeight="155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U34" i="10"/>
  <c r="U35" i="10" s="1"/>
  <c r="U36" i="10" s="1"/>
  <c r="U37" i="10" s="1"/>
  <c r="U38" i="10" s="1"/>
  <c r="U39"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<sst xmlns="http://schemas.openxmlformats.org/spreadsheetml/2006/main" count="1119" uniqueCount="564">
  <si>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</si>
  <si>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</si>
  <si>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</si>
  <si>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</si>
  <si>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</si>
  <si>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</si>
  <si>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</si>
  <si>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</si>
  <si>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</si>
  <si>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</si>
  <si>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</si>
  <si>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</si>
  <si>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</si>
  <si>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</si>
  <si>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</si>
  <si>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</si>
  <si>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</si>
  <si>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</si>
  <si>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</si>
  <si>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</si>
  <si>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</si>
  <si>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</si>
  <si>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</si>
  <si>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</si>
  <si>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</si>
  <si>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</si>
  <si>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</si>
  <si>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</si>
  <si>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</si>
  <si>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</si>
  <si>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</si>
  <si>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</si>
  <si>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</si>
  <si>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</si>
  <si>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</si>
  <si>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</si>
  <si>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</si>
  <si>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</si>
  <si>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</si>
  <si>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</si>
  <si>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</si>
  <si>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</si>
  <si>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</si>
  <si>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</si>
  <si>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</si>
  <si>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</si>
  <si>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</si>
  <si>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</si>
  <si>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</si>
  <si>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</si>
  <si>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</si>
  <si>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</si>
  <si>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</si>
  <si>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</si>
  <si>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</si>
  <si>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</si>
  <si>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</si>
  <si>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</si>
  <si>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</si>
  <si>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</si>
  <si>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</si>
  <si>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</si>
  <si>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</si>
  <si>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</si>
  <si>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</si>
  <si>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</si>
  <si>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</si>
  <si>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</si>
  <si>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</si>
  <si>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</si>
  <si>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</si>
  <si>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</si>
  <si>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</si>
  <si>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</si>
  <si>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</si>
  <si>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</si>
  <si>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</si>
  <si>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</si>
  <si>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</si>
  <si>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</si>
  <si>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</si>
  <si>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</si>
  <si>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</si>
  <si>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</si>
  <si>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</si>
  <si>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</si>
  <si>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</si>
  <si>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</si>
  <si>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</si>
  <si>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</si>
  <si>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</si>
  <si>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</si>
  <si>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</si>
  <si>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</si>
  <si>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</si>
  <si>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</si>
  <si>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</si>
  <si>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</si>
  <si>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</si>
  <si>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</si>
  <si>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</si>
  <si>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</si>
  <si>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</si>
  <si>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</si>
  <si>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</si>
  <si>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</si>
  <si>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</si>
  <si>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</si>
  <si>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</si>
  <si>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</si>
  <si>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</si>
  <si>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</si>
  <si>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</si>
  <si>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</si>
  <si>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</si>
  <si>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</si>
  <si>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</si>
  <si>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</si>
  <si>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</si>
  <si>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</si>
  <si>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</si>
  <si>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</si>
  <si>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</si>
  <si>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</si>
  <si>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</si>
  <si>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</si>
  <si>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</si>
  <si>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</si>
  <si>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</si>
  <si>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</si>
  <si>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</si>
  <si>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</si>
  <si>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</si>
  <si>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</si>
  <si>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</si>
  <si>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</si>
  <si>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</si>
  <si>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</si>
  <si>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</si>
  <si>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</si>
  <si>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</si>
  <si>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</si>
  <si>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</si>
  <si>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</si>
  <si>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</si>
  <si>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</si>
  <si>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</si>
  <si>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</si>
  <si>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</si>
  <si>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</si>
  <si>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</si>
  <si>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</si>
  <si>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</si>
  <si>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</si>
  <si>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</si>
  <si>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</si>
  <si>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</si>
  <si>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</si>
  <si>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</si>
  <si>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</si>
  <si>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</si>
  <si>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</si>
  <si>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</si>
  <si>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</si>
  <si>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</si>
  <si>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</si>
  <si>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</si>
  <si>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</si>
  <si>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</si>
  <si>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</si>
  <si>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</si>
  <si>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</si>
  <si>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</si>
  <si>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</si>
  <si>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</si>
  <si>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</si>
  <si>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</si>
  <si>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</si>
  <si>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</si>
  <si>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</si>
  <si>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</si>
  <si>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</si>
  <si>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</si>
  <si>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</si>
  <si>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</si>
  <si>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</si>
  <si>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</si>
  <si>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</si>
  <si>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</si>
  <si>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</si>
  <si>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</si>
  <si>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</si>
  <si>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</si>
  <si>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</si>
  <si>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</si>
  <si>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</si>
  <si>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</si>
  <si>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</si>
  <si>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</si>
  <si>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</si>
  <si>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</si>
  <si>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</si>
  <si>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</si>
  <si>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</si>
  <si>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秋田県井川町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</si>
  <si>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</si>
  <si>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</si>
  <si>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</si>
  <si>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</si>
  <si>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</si>
  <si>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</si>
  <si>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</si>
  <si>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</si>
  <si>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</si>
  <si>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</si>
  <si>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</si>
  <si>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</si>
  <si>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</si>
  <si>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</si>
  <si>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</si>
  <si>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</si>
  <si>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</si>
  <si>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</si>
  <si>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</si>
  <si>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</si>
  <si>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</si>
  <si>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</si>
  <si>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</si>
  <si>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</si>
  <si>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</si>
  <si>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</si>
  <si>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</si>
  <si>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</si>
  <si>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</si>
  <si>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</si>
  <si>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</si>
  <si>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</si>
  <si>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</si>
  <si>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</si>
  <si>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</si>
  <si>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</si>
  <si>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</si>
  <si>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</si>
  <si>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</si>
  <si>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</si>
  <si>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</si>
  <si>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</si>
  <si>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</si>
  <si>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</si>
  <si>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</si>
  <si>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</si>
  <si>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</si>
  <si>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</si>
  <si>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</si>
  <si>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</si>
  <si>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</si>
  <si>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</si>
  <si>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</si>
  <si>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</si>
  <si>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</si>
  <si>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</si>
  <si>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</si>
  <si>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</si>
  <si>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</si>
  <si>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</si>
  <si>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</si>
  <si>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</si>
  <si>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</si>
  <si>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</si>
  <si>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</si>
  <si>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</si>
  <si>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</si>
  <si>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</si>
  <si>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</si>
  <si>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</si>
  <si>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</si>
  <si>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</si>
  <si>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</si>
  <si>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</si>
  <si>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</si>
  <si>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</si>
  <si>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</si>
  <si>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</si>
  <si>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</si>
  <si>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</si>
  <si>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</si>
  <si>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</si>
  <si>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</si>
  <si>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</si>
  <si>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</si>
  <si>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</si>
  <si>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</si>
  <si>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</si>
  <si>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</si>
  <si>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</si>
  <si>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</si>
  <si>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</si>
  <si>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</si>
  <si>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</si>
  <si>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</si>
  <si>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</si>
  <si>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</si>
  <si>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</si>
  <si>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</si>
  <si>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</si>
  <si>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</si>
  <si>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</si>
  <si>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</si>
  <si>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</si>
  <si>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</si>
  <si>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</si>
  <si>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</si>
  <si>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</si>
  <si>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</si>
  <si>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</si>
  <si>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</si>
  <si>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</si>
  <si>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</si>
  <si>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</si>
  <si>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</si>
  <si>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</si>
  <si>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</si>
  <si>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</si>
  <si>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</si>
  <si>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</si>
  <si>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</si>
  <si>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</si>
  <si>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</si>
  <si>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</si>
  <si>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</si>
  <si>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</si>
  <si>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</si>
  <si>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</si>
  <si>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</si>
  <si>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</si>
  <si>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</si>
  <si>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</si>
  <si>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</si>
  <si>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</si>
  <si>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</si>
  <si>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</si>
  <si>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</si>
  <si>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</si>
  <si>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</si>
  <si>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</si>
  <si>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</si>
  <si>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</si>
  <si>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</si>
  <si>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</si>
  <si>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</si>
  <si>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</si>
  <si>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</si>
  <si>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</si>
  <si>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</si>
  <si>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</si>
  <si>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秋田県井川町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</si>
  <si>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</si>
  <si>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</si>
  <si>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</si>
  <si>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</si>
  <si>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</si>
  <si>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</si>
  <si>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</si>
  <si>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</si>
  <si>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</si>
  <si>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</si>
  <si>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</si>
  <si>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</si>
  <si>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</si>
  <si>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</si>
  <si>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</si>
  <si>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</si>
  <si>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</si>
  <si>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</si>
  <si>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</si>
  <si>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</si>
  <si>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</si>
  <si>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</si>
  <si>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</si>
  <si>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</si>
  <si>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</si>
  <si>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</si>
  <si>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</si>
  <si>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</si>
  <si>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</si>
  <si>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</si>
  <si>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</si>
  <si>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</si>
  <si>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</si>
  <si>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</si>
  <si>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</si>
  <si>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</si>
  <si>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</si>
  <si>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</si>
  <si>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</si>
  <si>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</si>
  <si>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</si>
  <si>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</si>
  <si>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</si>
  <si>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</si>
  <si>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</si>
  <si>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</si>
  <si>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</si>
  <si>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</si>
  <si>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</si>
  <si>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</si>
  <si>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</si>
  <si>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</si>
  <si>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</si>
  <si>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</si>
  <si>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</si>
  <si>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</si>
  <si>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</si>
  <si>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</si>
  <si>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</si>
  <si>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</si>
  <si>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</si>
  <si>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</si>
  <si>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</si>
  <si>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</si>
  <si>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</si>
  <si>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</si>
  <si>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</si>
  <si>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</si>
  <si>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</si>
  <si>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</si>
  <si>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</si>
  <si>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</si>
  <si>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</si>
  <si>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</si>
  <si>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</si>
  <si>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</si>
  <si>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</si>
  <si>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</si>
  <si>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</si>
  <si>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</si>
  <si>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</si>
  <si>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</si>
  <si>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</si>
  <si>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</si>
  <si>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</si>
  <si>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</si>
  <si>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</si>
  <si>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</si>
  <si>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</si>
  <si>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</si>
  <si>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</si>
  <si>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</si>
  <si>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</si>
  <si>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</si>
  <si>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</si>
  <si>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</si>
  <si>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</si>
  <si>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</si>
  <si>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</si>
  <si>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</si>
  <si>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</si>
  <si>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</si>
  <si>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</si>
  <si>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</si>
  <si>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</si>
  <si>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</si>
  <si>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</si>
  <si>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</si>
  <si>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</si>
  <si>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</si>
  <si>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</si>
  <si>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</si>
  <si>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</si>
  <si>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</si>
  <si>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</si>
  <si>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</si>
  <si>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</si>
  <si>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</si>
  <si>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</si>
  <si>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</si>
  <si>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</si>
  <si>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</si>
  <si>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</si>
  <si>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</si>
  <si>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</si>
  <si>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</si>
  <si>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</si>
  <si>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</si>
  <si>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</si>
  <si>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</si>
  <si>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</si>
  <si>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</si>
  <si>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</si>
  <si>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</si>
  <si>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</si>
  <si>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</si>
  <si>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</si>
  <si>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</si>
  <si>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</si>
  <si>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</si>
  <si>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</si>
  <si>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</si>
  <si>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</si>
  <si>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</si>
  <si>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</si>
  <si>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</si>
  <si>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</si>
  <si>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</si>
  <si>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</si>
  <si>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</si>
  <si>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</si>
  <si>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</si>
  <si>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</si>
  <si>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</si>
  <si>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</si>
  <si>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</si>
  <si>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</si>
  <si>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</si>
  <si>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</si>
  <si>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</si>
  <si>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</si>
  <si>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</si>
  <si>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</si>
  <si>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</si>
  <si>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</si>
  <si>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</si>
  <si>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</si>
  <si>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</si>
  <si>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</si>
  <si>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</si>
  <si>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</si>
  <si>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</si>
  <si>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</si>
  <si>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</si>
  <si>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</si>
  <si>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</si>
  <si>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</si>
  <si>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</si>
  <si>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</si>
  <si>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介護保険事業特別会計</t>
  </si>
  <si>
    <t>国民健康保険事業特別会計</t>
  </si>
  <si>
    <t>下水道事業会計</t>
  </si>
  <si>
    <t>介護認定事業特別会計</t>
  </si>
  <si>
    <t>国民健康保険井川町診療所特別会計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</si>
  <si>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</si>
  <si>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</si>
  <si>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</si>
  <si>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</si>
  <si>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</si>
  <si>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</si>
  <si>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</si>
  <si>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</si>
  <si>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八郎湖周辺清掃事務組合（一般会計）</t>
  </si>
  <si>
    <t>八郎潟町・井川町衛生処理施設組合（一般会計）</t>
  </si>
  <si>
    <t>湖東地区行政一部事務組合（一般会計）</t>
  </si>
  <si>
    <t>井川町・潟上市共有財産管理組合（一般会計）</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</si>
  <si>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8"/>
  </si>
  <si>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8"/>
  </si>
  <si>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8"/>
  </si>
  <si>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8"/>
  </si>
  <si>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8"/>
  </si>
  <si>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8"/>
  </si>
  <si>
    <t>-</t>
    <phoneticPr fontId="2"/>
  </si>
  <si>
    <t>公共施設等整備基金</t>
    <phoneticPr fontId="5"/>
  </si>
  <si>
    <t>安心子育て支援基金</t>
    <phoneticPr fontId="2"/>
  </si>
  <si>
    <t>井川っ子教育推進基金</t>
    <phoneticPr fontId="2"/>
  </si>
  <si>
    <t>地域雇用推進対策基金</t>
    <phoneticPr fontId="2"/>
  </si>
  <si>
    <t>保健施設整備基金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</si>
</sst>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4301-4479-B254-1B8A3EE036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39485</c:v>
                </c:pt>
                <c:pt idx="1">
                  <c:v>84120</c:v>
                </c:pt>
                <c:pt idx="2">
                  <c:v>100379</c:v>
                </c:pt>
                <c:pt idx="3">
                  <c:v>72783</c:v>
                </c:pt>
                <c:pt idx="4">
                  <c:v>126916</c:v>
                </c:pt>
              </c:numCache>
            </c:numRef>
          </c:val>
          <c:smooth val="0"/>
          <c:extLst>
            <c:ext xmlns:c16="http://schemas.microsoft.com/office/drawing/2014/chart" uri="{C3380CC4-5D6E-409C-BE32-E72D297353CC}">
              <c16:uniqueId val="{00000001-4301-4479-B254-1B8A3EE036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9.85</c:v>
                </c:pt>
                <c:pt idx="1">
                  <c:v>8.6999999999999993</c:v>
                </c:pt>
                <c:pt idx="2">
                  <c:v>9.74</c:v>
                </c:pt>
                <c:pt idx="3">
                  <c:v>13.14</c:v>
                </c:pt>
                <c:pt idx="4">
                  <c:v>12.5</c:v>
                </c:pt>
              </c:numCache>
            </c:numRef>
          </c:val>
          <c:extLst>
            <c:ext xmlns:c16="http://schemas.microsoft.com/office/drawing/2014/chart" uri="{C3380CC4-5D6E-409C-BE32-E72D297353CC}">
              <c16:uniqueId val="{00000000-3C7F-424E-95B3-44D23B8B10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25.38</c:v>
                </c:pt>
                <c:pt idx="1">
                  <c:v>24.03</c:v>
                </c:pt>
                <c:pt idx="2">
                  <c:v>21.61</c:v>
                </c:pt>
                <c:pt idx="3">
                  <c:v>21.27</c:v>
                </c:pt>
                <c:pt idx="4">
                  <c:v>21.03</c:v>
                </c:pt>
              </c:numCache>
            </c:numRef>
          </c:val>
          <c:extLst>
            <c:ext xmlns:c16="http://schemas.microsoft.com/office/drawing/2014/chart" uri="{C3380CC4-5D6E-409C-BE32-E72D297353CC}">
              <c16:uniqueId val="{00000001-3C7F-424E-95B3-44D23B8B10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7.39</c:v>
                </c:pt>
                <c:pt idx="1">
                  <c:v>2.1</c:v>
                </c:pt>
                <c:pt idx="2">
                  <c:v>4.55</c:v>
                </c:pt>
                <c:pt idx="3">
                  <c:v>2.2200000000000002</c:v>
                </c:pt>
                <c:pt idx="4">
                  <c:v>3.46</c:v>
                </c:pt>
              </c:numCache>
            </c:numRef>
          </c:val>
          <c:smooth val="0"/>
          <c:extLst>
            <c:ext xmlns:c16="http://schemas.microsoft.com/office/drawing/2014/chart" uri="{C3380CC4-5D6E-409C-BE32-E72D297353CC}">
              <c16:uniqueId val="{00000002-3C7F-424E-95B3-44D23B8B10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0.28000000000000003</c:v>
                </c:pt>
                <c:pt idx="6">
                  <c:v>#N/A</c:v>
                </c:pt>
                <c:pt idx="7">
                  <c:v>0</c:v>
                </c:pt>
                <c:pt idx="8">
                  <c:v>#N/A</c:v>
                </c:pt>
                <c:pt idx="9">
                  <c:v>0</c:v>
                </c:pt>
              </c:numCache>
            </c:numRef>
          </c:val>
          <c:extLst>
            <c:ext xmlns:c16="http://schemas.microsoft.com/office/drawing/2014/chart" uri="{C3380CC4-5D6E-409C-BE32-E72D297353CC}">
              <c16:uniqueId val="{00000000-FC44-4762-BA58-A6AE121C3D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44-4762-BA58-A6AE121C3D1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44-4762-BA58-A6AE121C3D14}"/>
            </c:ext>
          </c:extLst>
        </c:ser>
        <c:ser>
          <c:idx val="3"/>
          <c:order val="3"/>
          <c:tx>
            <c:strRef>
              <c:f>データシート!$A$30</c:f>
              <c:strCache>
                <c:ptCount val="1"/>
                <c:pt idx="0">
                  <c:v>国民健康保険井川町診療所特別会計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C44-4762-BA58-A6AE121C3D14}"/>
            </c:ext>
          </c:extLst>
        </c:ser>
        <c:ser>
          <c:idx val="4"/>
          <c:order val="4"/>
          <c:tx>
            <c:strRef>
              <c:f>データシート!$A$31</c:f>
              <c:strCache>
                <c:ptCount val="1"/>
                <c:pt idx="0">
                  <c:v>介護認定事業特別会計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0.34</c:v>
                </c:pt>
                <c:pt idx="4">
                  <c:v>#N/A</c:v>
                </c:pt>
                <c:pt idx="5">
                  <c:v>0.36</c:v>
                </c:pt>
                <c:pt idx="6">
                  <c:v>#N/A</c:v>
                </c:pt>
                <c:pt idx="7">
                  <c:v>0.31</c:v>
                </c:pt>
                <c:pt idx="8">
                  <c:v>#N/A</c:v>
                </c:pt>
                <c:pt idx="9">
                  <c:v>0.32</c:v>
                </c:pt>
              </c:numCache>
            </c:numRef>
          </c:val>
          <c:extLst>
            <c:ext xmlns:c16="http://schemas.microsoft.com/office/drawing/2014/chart" uri="{C3380CC4-5D6E-409C-BE32-E72D297353CC}">
              <c16:uniqueId val="{00000004-FC44-4762-BA58-A6AE121C3D1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c:v>
                </c:pt>
                <c:pt idx="8">
                  <c:v>#N/A</c:v>
                </c:pt>
                <c:pt idx="9">
                  <c:v>0.34</c:v>
                </c:pt>
              </c:numCache>
            </c:numRef>
          </c:val>
          <c:extLst>
            <c:ext xmlns:c16="http://schemas.microsoft.com/office/drawing/2014/chart" uri="{C3380CC4-5D6E-409C-BE32-E72D297353CC}">
              <c16:uniqueId val="{00000005-FC44-4762-BA58-A6AE121C3D1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2.3199999999999998</c:v>
                </c:pt>
                <c:pt idx="2">
                  <c:v>#N/A</c:v>
                </c:pt>
                <c:pt idx="3">
                  <c:v>2.36</c:v>
                </c:pt>
                <c:pt idx="4">
                  <c:v>#N/A</c:v>
                </c:pt>
                <c:pt idx="5">
                  <c:v>2.0099999999999998</c:v>
                </c:pt>
                <c:pt idx="6">
                  <c:v>#N/A</c:v>
                </c:pt>
                <c:pt idx="7">
                  <c:v>2.1</c:v>
                </c:pt>
                <c:pt idx="8">
                  <c:v>#N/A</c:v>
                </c:pt>
                <c:pt idx="9">
                  <c:v>1.8</c:v>
                </c:pt>
              </c:numCache>
            </c:numRef>
          </c:val>
          <c:extLst>
            <c:ext xmlns:c16="http://schemas.microsoft.com/office/drawing/2014/chart" uri="{C3380CC4-5D6E-409C-BE32-E72D297353CC}">
              <c16:uniqueId val="{00000006-FC44-4762-BA58-A6AE121C3D1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2.39</c:v>
                </c:pt>
                <c:pt idx="4">
                  <c:v>#N/A</c:v>
                </c:pt>
                <c:pt idx="5">
                  <c:v>3.69</c:v>
                </c:pt>
                <c:pt idx="6">
                  <c:v>#N/A</c:v>
                </c:pt>
                <c:pt idx="7">
                  <c:v>5.45</c:v>
                </c:pt>
                <c:pt idx="8">
                  <c:v>#N/A</c:v>
                </c:pt>
                <c:pt idx="9">
                  <c:v>3.28</c:v>
                </c:pt>
              </c:numCache>
            </c:numRef>
          </c:val>
          <c:extLst>
            <c:ext xmlns:c16="http://schemas.microsoft.com/office/drawing/2014/chart" uri="{C3380CC4-5D6E-409C-BE32-E72D297353CC}">
              <c16:uniqueId val="{00000007-FC44-4762-BA58-A6AE121C3D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3.98</c:v>
                </c:pt>
                <c:pt idx="2">
                  <c:v>#N/A</c:v>
                </c:pt>
                <c:pt idx="3">
                  <c:v>3.56</c:v>
                </c:pt>
                <c:pt idx="4">
                  <c:v>#N/A</c:v>
                </c:pt>
                <c:pt idx="5">
                  <c:v>4.05</c:v>
                </c:pt>
                <c:pt idx="6">
                  <c:v>#N/A</c:v>
                </c:pt>
                <c:pt idx="7">
                  <c:v>5.04</c:v>
                </c:pt>
                <c:pt idx="8">
                  <c:v>#N/A</c:v>
                </c:pt>
                <c:pt idx="9">
                  <c:v>6.03</c:v>
                </c:pt>
              </c:numCache>
            </c:numRef>
          </c:val>
          <c:extLst>
            <c:ext xmlns:c16="http://schemas.microsoft.com/office/drawing/2014/chart" uri="{C3380CC4-5D6E-409C-BE32-E72D297353CC}">
              <c16:uniqueId val="{00000008-FC44-4762-BA58-A6AE121C3D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9.84</c:v>
                </c:pt>
                <c:pt idx="2">
                  <c:v>#N/A</c:v>
                </c:pt>
                <c:pt idx="3">
                  <c:v>8.69</c:v>
                </c:pt>
                <c:pt idx="4">
                  <c:v>#N/A</c:v>
                </c:pt>
                <c:pt idx="5">
                  <c:v>9.73</c:v>
                </c:pt>
                <c:pt idx="6">
                  <c:v>#N/A</c:v>
                </c:pt>
                <c:pt idx="7">
                  <c:v>13.13</c:v>
                </c:pt>
                <c:pt idx="8">
                  <c:v>#N/A</c:v>
                </c:pt>
                <c:pt idx="9">
                  <c:v>12.5</c:v>
                </c:pt>
              </c:numCache>
            </c:numRef>
          </c:val>
          <c:extLst>
            <c:ext xmlns:c16="http://schemas.microsoft.com/office/drawing/2014/chart" uri="{C3380CC4-5D6E-409C-BE32-E72D297353CC}">
              <c16:uniqueId val="{00000009-FC44-4762-BA58-A6AE121C3D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417</c:v>
                </c:pt>
                <c:pt idx="5">
                  <c:v>403</c:v>
                </c:pt>
                <c:pt idx="8">
                  <c:v>398</c:v>
                </c:pt>
                <c:pt idx="11">
                  <c:v>363</c:v>
                </c:pt>
                <c:pt idx="14">
                  <c:v>343</c:v>
                </c:pt>
              </c:numCache>
            </c:numRef>
          </c:val>
          <c:extLst>
            <c:ext xmlns:c16="http://schemas.microsoft.com/office/drawing/2014/chart" uri="{C3380CC4-5D6E-409C-BE32-E72D297353CC}">
              <c16:uniqueId val="{00000000-A14E-419C-9EDE-E50222E32A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E-419C-9EDE-E50222E32A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A14E-419C-9EDE-E50222E32A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17</c:v>
                </c:pt>
                <c:pt idx="6">
                  <c:v>15</c:v>
                </c:pt>
                <c:pt idx="9">
                  <c:v>16</c:v>
                </c:pt>
                <c:pt idx="12">
                  <c:v>6</c:v>
                </c:pt>
              </c:numCache>
            </c:numRef>
          </c:val>
          <c:extLst>
            <c:ext xmlns:c16="http://schemas.microsoft.com/office/drawing/2014/chart" uri="{C3380CC4-5D6E-409C-BE32-E72D297353CC}">
              <c16:uniqueId val="{00000003-A14E-419C-9EDE-E50222E32A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112</c:v>
                </c:pt>
                <c:pt idx="6">
                  <c:v>110</c:v>
                </c:pt>
                <c:pt idx="9">
                  <c:v>119</c:v>
                </c:pt>
                <c:pt idx="12">
                  <c:v>91</c:v>
                </c:pt>
              </c:numCache>
            </c:numRef>
          </c:val>
          <c:extLst>
            <c:ext xmlns:c16="http://schemas.microsoft.com/office/drawing/2014/chart" uri="{C3380CC4-5D6E-409C-BE32-E72D297353CC}">
              <c16:uniqueId val="{00000004-A14E-419C-9EDE-E50222E32A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E-419C-9EDE-E50222E32A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E-419C-9EDE-E50222E32A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392</c:v>
                </c:pt>
                <c:pt idx="6">
                  <c:v>390</c:v>
                </c:pt>
                <c:pt idx="9">
                  <c:v>343</c:v>
                </c:pt>
                <c:pt idx="12">
                  <c:v>294</c:v>
                </c:pt>
              </c:numCache>
            </c:numRef>
          </c:val>
          <c:extLst>
            <c:ext xmlns:c16="http://schemas.microsoft.com/office/drawing/2014/chart" uri="{C3380CC4-5D6E-409C-BE32-E72D297353CC}">
              <c16:uniqueId val="{00000007-A14E-419C-9EDE-E50222E32A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118</c:v>
                </c:pt>
                <c:pt idx="2">
                  <c:v>#N/A</c:v>
                </c:pt>
                <c:pt idx="3">
                  <c:v>#N/A</c:v>
                </c:pt>
                <c:pt idx="4">
                  <c:v>119</c:v>
                </c:pt>
                <c:pt idx="5">
                  <c:v>#N/A</c:v>
                </c:pt>
                <c:pt idx="6">
                  <c:v>#N/A</c:v>
                </c:pt>
                <c:pt idx="7">
                  <c:v>118</c:v>
                </c:pt>
                <c:pt idx="8">
                  <c:v>#N/A</c:v>
                </c:pt>
                <c:pt idx="9">
                  <c:v>#N/A</c:v>
                </c:pt>
                <c:pt idx="10">
                  <c:v>116</c:v>
                </c:pt>
                <c:pt idx="11">
                  <c:v>#N/A</c:v>
                </c:pt>
                <c:pt idx="12">
                  <c:v>#N/A</c:v>
                </c:pt>
                <c:pt idx="13">
                  <c:v>49</c:v>
                </c:pt>
                <c:pt idx="14">
                  <c:v>#N/A</c:v>
                </c:pt>
              </c:numCache>
            </c:numRef>
          </c:val>
          <c:smooth val="0"/>
          <c:extLst>
            <c:ext xmlns:c16="http://schemas.microsoft.com/office/drawing/2014/chart" uri="{C3380CC4-5D6E-409C-BE32-E72D297353CC}">
              <c16:uniqueId val="{00000008-A14E-419C-9EDE-E50222E32A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3836</c:v>
                </c:pt>
                <c:pt idx="5">
                  <c:v>3736</c:v>
                </c:pt>
                <c:pt idx="8">
                  <c:v>3525</c:v>
                </c:pt>
                <c:pt idx="11">
                  <c:v>3336</c:v>
                </c:pt>
                <c:pt idx="14">
                  <c:v>3286</c:v>
                </c:pt>
              </c:numCache>
            </c:numRef>
          </c:val>
          <c:extLst>
            <c:ext xmlns:c16="http://schemas.microsoft.com/office/drawing/2014/chart" uri="{C3380CC4-5D6E-409C-BE32-E72D297353CC}">
              <c16:uniqueId val="{00000000-9CF3-444E-B9A8-EBEBB813F8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c:v>
                </c:pt>
                <c:pt idx="5">
                  <c:v>7</c:v>
                </c:pt>
                <c:pt idx="8">
                  <c:v>3</c:v>
                </c:pt>
                <c:pt idx="11">
                  <c:v>0</c:v>
                </c:pt>
                <c:pt idx="14">
                  <c:v>0</c:v>
                </c:pt>
              </c:numCache>
            </c:numRef>
          </c:val>
          <c:extLst>
            <c:ext xmlns:c16="http://schemas.microsoft.com/office/drawing/2014/chart" uri="{C3380CC4-5D6E-409C-BE32-E72D297353CC}">
              <c16:uniqueId val="{00000001-9CF3-444E-B9A8-EBEBB813F8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2585</c:v>
                </c:pt>
                <c:pt idx="5">
                  <c:v>2810</c:v>
                </c:pt>
                <c:pt idx="8">
                  <c:v>3093</c:v>
                </c:pt>
                <c:pt idx="11">
                  <c:v>3402</c:v>
                </c:pt>
                <c:pt idx="14">
                  <c:v>3748</c:v>
                </c:pt>
              </c:numCache>
            </c:numRef>
          </c:val>
          <c:extLst>
            <c:ext xmlns:c16="http://schemas.microsoft.com/office/drawing/2014/chart" uri="{C3380CC4-5D6E-409C-BE32-E72D297353CC}">
              <c16:uniqueId val="{00000002-9CF3-444E-B9A8-EBEBB813F8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F3-444E-B9A8-EBEBB813F8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F3-444E-B9A8-EBEBB813F8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F3-444E-B9A8-EBEBB813F8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282</c:v>
                </c:pt>
                <c:pt idx="3">
                  <c:v>237</c:v>
                </c:pt>
                <c:pt idx="6">
                  <c:v>186</c:v>
                </c:pt>
                <c:pt idx="9">
                  <c:v>225</c:v>
                </c:pt>
                <c:pt idx="12">
                  <c:v>216</c:v>
                </c:pt>
              </c:numCache>
            </c:numRef>
          </c:val>
          <c:extLst>
            <c:ext xmlns:c16="http://schemas.microsoft.com/office/drawing/2014/chart" uri="{C3380CC4-5D6E-409C-BE32-E72D297353CC}">
              <c16:uniqueId val="{00000006-9CF3-444E-B9A8-EBEBB813F8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c:v>
                </c:pt>
                <c:pt idx="3">
                  <c:v>154</c:v>
                </c:pt>
                <c:pt idx="6">
                  <c:v>122</c:v>
                </c:pt>
                <c:pt idx="9">
                  <c:v>87</c:v>
                </c:pt>
                <c:pt idx="12">
                  <c:v>160</c:v>
                </c:pt>
              </c:numCache>
            </c:numRef>
          </c:val>
          <c:extLst>
            <c:ext xmlns:c16="http://schemas.microsoft.com/office/drawing/2014/chart" uri="{C3380CC4-5D6E-409C-BE32-E72D297353CC}">
              <c16:uniqueId val="{00000007-9CF3-444E-B9A8-EBEBB813F8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1097</c:v>
                </c:pt>
                <c:pt idx="3">
                  <c:v>1008</c:v>
                </c:pt>
                <c:pt idx="6">
                  <c:v>844</c:v>
                </c:pt>
                <c:pt idx="9">
                  <c:v>848</c:v>
                </c:pt>
                <c:pt idx="12">
                  <c:v>788</c:v>
                </c:pt>
              </c:numCache>
            </c:numRef>
          </c:val>
          <c:extLst>
            <c:ext xmlns:c16="http://schemas.microsoft.com/office/drawing/2014/chart" uri="{C3380CC4-5D6E-409C-BE32-E72D297353CC}">
              <c16:uniqueId val="{00000008-9CF3-444E-B9A8-EBEBB813F8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c:v>
                </c:pt>
                <c:pt idx="3">
                  <c:v>225</c:v>
                </c:pt>
                <c:pt idx="6">
                  <c:v>216</c:v>
                </c:pt>
                <c:pt idx="9">
                  <c:v>9</c:v>
                </c:pt>
                <c:pt idx="12">
                  <c:v>7</c:v>
                </c:pt>
              </c:numCache>
            </c:numRef>
          </c:val>
          <c:extLst>
            <c:ext xmlns:c16="http://schemas.microsoft.com/office/drawing/2014/chart" uri="{C3380CC4-5D6E-409C-BE32-E72D297353CC}">
              <c16:uniqueId val="{00000009-9CF3-444E-B9A8-EBEBB813F8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2553</c:v>
                </c:pt>
                <c:pt idx="3">
                  <c:v>2385</c:v>
                </c:pt>
                <c:pt idx="6">
                  <c:v>2218</c:v>
                </c:pt>
                <c:pt idx="9">
                  <c:v>2107</c:v>
                </c:pt>
                <c:pt idx="12">
                  <c:v>2009</c:v>
                </c:pt>
              </c:numCache>
            </c:numRef>
          </c:val>
          <c:extLst>
            <c:ext xmlns:c16="http://schemas.microsoft.com/office/drawing/2014/chart" uri="{C3380CC4-5D6E-409C-BE32-E72D297353CC}">
              <c16:uniqueId val="{0000000A-9CF3-444E-B9A8-EBEBB813F8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F3-444E-B9A8-EBEBB813F8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531</c:v>
                </c:pt>
                <c:pt idx="1">
                  <c:v>509</c:v>
                </c:pt>
                <c:pt idx="2">
                  <c:v>500</c:v>
                </c:pt>
              </c:numCache>
            </c:numRef>
          </c:val>
          <c:extLst>
            <c:ext xmlns:c16="http://schemas.microsoft.com/office/drawing/2014/chart" uri="{C3380CC4-5D6E-409C-BE32-E72D297353CC}">
              <c16:uniqueId val="{00000000-A326-47E1-A370-76DC7323D8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573</c:v>
                </c:pt>
                <c:pt idx="1">
                  <c:v>574</c:v>
                </c:pt>
                <c:pt idx="2">
                  <c:v>575</c:v>
                </c:pt>
              </c:numCache>
            </c:numRef>
          </c:val>
          <c:extLst>
            <c:ext xmlns:c16="http://schemas.microsoft.com/office/drawing/2014/chart" uri="{C3380CC4-5D6E-409C-BE32-E72D297353CC}">
              <c16:uniqueId val="{00000001-A326-47E1-A370-76DC7323D8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1753</c:v>
                </c:pt>
                <c:pt idx="1">
                  <c:v>2080</c:v>
                </c:pt>
                <c:pt idx="2">
                  <c:v>2363</c:v>
                </c:pt>
              </c:numCache>
            </c:numRef>
          </c:val>
          <c:extLst>
            <c:ext xmlns:c16="http://schemas.microsoft.com/office/drawing/2014/chart" uri="{C3380CC4-5D6E-409C-BE32-E72D297353CC}">
              <c16:uniqueId val="{00000002-A326-47E1-A370-76DC7323D8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4,310
4,305
47.95
4,001,277
3,683,560
297,088
2,375,886
2,009,037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人口の減少や基幹産業である農業の減退、その他中心となる産業がないこと等により、財政基盤が弱く類似団体平均を下回っていたが、平成２７年度国勢調査人口が</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人を割り込んだことに伴い、類型区分が変更となり、平成２７年度決算以降は類似団体平均とほぼ同程度となっている。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農業の活性化等により産業振興を図るとともに、井川町自立計画（平成２６年度終了）に基づきこれまで実施してきた行政の効率化や歳出の抑制に向けた取組を引き続き実行していくことで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　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令和４年度は、歳入においては臨時財政対策債の</a:t>
          </a:r>
          <a:r>
            <a:rPr lang="en-US" altLang="ja-JP" sz="1100">
              <a:effectLst/>
              <a:latin typeface="ＭＳ Ｐゴシック" panose="020B0600070205080204" pitchFamily="50" charset="-128"/>
              <a:ea typeface="ＭＳ Ｐゴシック" panose="020B0600070205080204" pitchFamily="50" charset="-128"/>
            </a:rPr>
            <a:t>63.8</a:t>
          </a:r>
          <a:r>
            <a:rPr lang="ja-JP" altLang="en-US" sz="1100">
              <a:effectLst/>
              <a:latin typeface="ＭＳ Ｐゴシック" panose="020B0600070205080204" pitchFamily="50" charset="-128"/>
              <a:ea typeface="ＭＳ Ｐゴシック" panose="020B0600070205080204" pitchFamily="50" charset="-128"/>
            </a:rPr>
            <a:t>％減により比率の分母は</a:t>
          </a:r>
          <a:r>
            <a:rPr lang="en-US" altLang="ja-JP" sz="1100">
              <a:effectLst/>
              <a:latin typeface="ＭＳ Ｐゴシック" panose="020B0600070205080204" pitchFamily="50" charset="-128"/>
              <a:ea typeface="ＭＳ Ｐゴシック" panose="020B0600070205080204" pitchFamily="50" charset="-128"/>
            </a:rPr>
            <a:t>2.1</a:t>
          </a:r>
          <a:r>
            <a:rPr lang="ja-JP" altLang="en-US" sz="1100">
              <a:effectLst/>
              <a:latin typeface="ＭＳ Ｐゴシック" panose="020B0600070205080204" pitchFamily="50" charset="-128"/>
              <a:ea typeface="ＭＳ Ｐゴシック" panose="020B0600070205080204" pitchFamily="50" charset="-128"/>
            </a:rPr>
            <a:t>ポイントの減となっている。歳出については下水道事業の法適化により経常的繰出金が</a:t>
          </a:r>
          <a:r>
            <a:rPr lang="en-US" altLang="ja-JP" sz="1100">
              <a:effectLst/>
              <a:latin typeface="ＭＳ Ｐゴシック" panose="020B0600070205080204" pitchFamily="50" charset="-128"/>
              <a:ea typeface="ＭＳ Ｐゴシック" panose="020B0600070205080204" pitchFamily="50" charset="-128"/>
            </a:rPr>
            <a:t>30.4</a:t>
          </a:r>
          <a:r>
            <a:rPr lang="ja-JP" altLang="en-US" sz="1100">
              <a:effectLst/>
              <a:latin typeface="ＭＳ Ｐゴシック" panose="020B0600070205080204" pitchFamily="50" charset="-128"/>
              <a:ea typeface="ＭＳ Ｐゴシック" panose="020B0600070205080204" pitchFamily="50" charset="-128"/>
            </a:rPr>
            <a:t>％の減となったことから比率の分子は</a:t>
          </a:r>
          <a:r>
            <a:rPr lang="en-US" altLang="ja-JP" sz="1100">
              <a:effectLst/>
              <a:latin typeface="ＭＳ Ｐゴシック" panose="020B0600070205080204" pitchFamily="50" charset="-128"/>
              <a:ea typeface="ＭＳ Ｐゴシック" panose="020B0600070205080204" pitchFamily="50" charset="-128"/>
            </a:rPr>
            <a:t>2.1</a:t>
          </a:r>
          <a:r>
            <a:rPr lang="ja-JP" altLang="en-US" sz="1100">
              <a:effectLst/>
              <a:latin typeface="ＭＳ Ｐゴシック" panose="020B0600070205080204" pitchFamily="50" charset="-128"/>
              <a:ea typeface="ＭＳ Ｐゴシック" panose="020B0600070205080204" pitchFamily="50" charset="-128"/>
            </a:rPr>
            <a:t>ポイントの減となっている。以上により比率は</a:t>
          </a:r>
          <a:r>
            <a:rPr lang="en-US" altLang="ja-JP" sz="1100">
              <a:effectLst/>
              <a:latin typeface="ＭＳ Ｐゴシック" panose="020B0600070205080204" pitchFamily="50" charset="-128"/>
              <a:ea typeface="ＭＳ Ｐゴシック" panose="020B0600070205080204" pitchFamily="50" charset="-128"/>
            </a:rPr>
            <a:t>0.1</a:t>
          </a:r>
          <a:r>
            <a:rPr lang="ja-JP" altLang="en-US" sz="1100">
              <a:effectLst/>
              <a:latin typeface="ＭＳ Ｐゴシック" panose="020B0600070205080204" pitchFamily="50" charset="-128"/>
              <a:ea typeface="ＭＳ Ｐゴシック" panose="020B0600070205080204" pitchFamily="50" charset="-128"/>
            </a:rPr>
            <a:t>ポイントの増となり類似団体平均と比較して下回っている。</a:t>
          </a:r>
        </a:p>
        <a:p>
          <a:r>
            <a:rPr lang="ja-JP" altLang="en-US" sz="1100">
              <a:effectLst/>
              <a:latin typeface="ＭＳ Ｐゴシック" panose="020B0600070205080204" pitchFamily="50" charset="-128"/>
              <a:ea typeface="ＭＳ Ｐゴシック" panose="020B0600070205080204" pitchFamily="50" charset="-128"/>
            </a:rPr>
            <a:t>　今後も普通交付税の動向を注視しながら、更なる事務事業の見直しをすることで経常経費の削減に努めるとともに、特別会計も含めた地方債の繰上償還等を実施することで公債費や繰出金の抑制に努める。</a:t>
          </a: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7356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356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121412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35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157607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42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137939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106807</xdr:rowOff>
    </xdr:from>
    <xdr:to>
      <xdr:col>7</xdr:col>
      <xdr:colOff>31750</xdr:colOff>
      <xdr:row>65</xdr:row>
      <xdr:rowOff>36957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47134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ただし、１人あたりの決算額が年々増加しており、これは人口減少によるものが大きい。</a:t>
          </a: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現状においては、今後もこれらの取組を継続しつつ、加えて施設維持管理の適正化を図り、後年度の支出を抑制するとともに、県内町村による電算共同化を引き続き推進することにより各種電算システムに係る維持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13353</xdr:rowOff>
    </xdr:from>
    <xdr:to>
      <xdr:col>23</xdr:col>
      <xdr:colOff>133350</xdr:colOff>
      <xdr:row>81</xdr:row>
      <xdr:rowOff>16777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0803"/>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12162</xdr:rowOff>
    </xdr:from>
    <xdr:to>
      <xdr:col>19</xdr:col>
      <xdr:colOff>133350</xdr:colOff>
      <xdr:row>81</xdr:row>
      <xdr:rowOff>13353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961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7376</xdr:rowOff>
    </xdr:from>
    <xdr:to>
      <xdr:col>15</xdr:col>
      <xdr:colOff>82550</xdr:colOff>
      <xdr:row>81</xdr:row>
      <xdr:rowOff>12162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4826"/>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166546</xdr:rowOff>
    </xdr:from>
    <xdr:to>
      <xdr:col>11</xdr:col>
      <xdr:colOff>31750</xdr:colOff>
      <xdr:row>81</xdr:row>
      <xdr:rowOff>7376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254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137427</xdr:rowOff>
    </xdr:from>
    <xdr:to>
      <xdr:col>23</xdr:col>
      <xdr:colOff>184150</xdr:colOff>
      <xdr:row>81</xdr:row>
      <xdr:rowOff>67577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58704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134003</xdr:rowOff>
    </xdr:from>
    <xdr:to>
      <xdr:col>19</xdr:col>
      <xdr:colOff>184150</xdr:colOff>
      <xdr:row>81</xdr:row>
      <xdr:rowOff>64153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74330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1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132812</xdr:rowOff>
    </xdr:from>
    <xdr:to>
      <xdr:col>15</xdr:col>
      <xdr:colOff>133350</xdr:colOff>
      <xdr:row>81</xdr:row>
      <xdr:rowOff>62962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73139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128026</xdr:rowOff>
    </xdr:from>
    <xdr:to>
      <xdr:col>11</xdr:col>
      <xdr:colOff>82550</xdr:colOff>
      <xdr:row>81</xdr:row>
      <xdr:rowOff>58176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115746</xdr:rowOff>
    </xdr:from>
    <xdr:to>
      <xdr:col>7</xdr:col>
      <xdr:colOff>31750</xdr:colOff>
      <xdr:row>81</xdr:row>
      <xdr:rowOff>45896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56073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本町では、井川町自立計画や井川町総合振興計画に基づき、業務の改善・合理化を図り、機構改革や組織の再編、新規採用抑制による職員削減及び早期退職の勧奨等を実施してきた結果、ラスパイレス指数は類似団体平均を下回ってきた。令和５年度は前年度より０．８ポイント増加しており類似団体平均をわずかに上回った。これは年度間における年齢階層異動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今後も適正な人員管理に努めるとともに、人事院勧告に沿った運用を図る。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123189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0073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84582</xdr:rowOff>
    </xdr:from>
    <xdr:to>
      <xdr:col>77</xdr:col>
      <xdr:colOff>44450</xdr:colOff>
      <xdr:row>87</xdr:row>
      <xdr:rowOff>137668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007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137668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003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103887</xdr:rowOff>
    </xdr:from>
    <xdr:to>
      <xdr:col>68</xdr:col>
      <xdr:colOff>152400</xdr:colOff>
      <xdr:row>87</xdr:row>
      <xdr:rowOff>113537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00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40403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33782</xdr:rowOff>
    </xdr:from>
    <xdr:to>
      <xdr:col>77</xdr:col>
      <xdr:colOff>95250</xdr:colOff>
      <xdr:row>87</xdr:row>
      <xdr:rowOff>135382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145559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1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86868</xdr:rowOff>
    </xdr:from>
    <xdr:to>
      <xdr:col>73</xdr:col>
      <xdr:colOff>44450</xdr:colOff>
      <xdr:row>88</xdr:row>
      <xdr:rowOff>17018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27195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164864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62737</xdr:rowOff>
    </xdr:from>
    <xdr:to>
      <xdr:col>64</xdr:col>
      <xdr:colOff>152400</xdr:colOff>
      <xdr:row>87</xdr:row>
      <xdr:rowOff>164337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3064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井川町総合振興計画に基づき業務の改善・合理化を図り、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162046</xdr:rowOff>
    </xdr:from>
    <xdr:to>
      <xdr:col>81</xdr:col>
      <xdr:colOff>44450</xdr:colOff>
      <xdr:row>58</xdr:row>
      <xdr:rowOff>162391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06146"/>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142167</xdr:rowOff>
    </xdr:from>
    <xdr:to>
      <xdr:col>77</xdr:col>
      <xdr:colOff>44450</xdr:colOff>
      <xdr:row>58</xdr:row>
      <xdr:rowOff>162046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086267"/>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139410</xdr:rowOff>
    </xdr:from>
    <xdr:to>
      <xdr:col>72</xdr:col>
      <xdr:colOff>203200</xdr:colOff>
      <xdr:row>58</xdr:row>
      <xdr:rowOff>142167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83510"/>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136882</xdr:rowOff>
    </xdr:from>
    <xdr:to>
      <xdr:col>68</xdr:col>
      <xdr:colOff>152400</xdr:colOff>
      <xdr:row>58</xdr:row>
      <xdr:rowOff>139410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098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111591</xdr:rowOff>
    </xdr:from>
    <xdr:to>
      <xdr:col>81</xdr:col>
      <xdr:colOff>95250</xdr:colOff>
      <xdr:row>59</xdr:row>
      <xdr:rowOff>41741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32868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7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111246</xdr:rowOff>
    </xdr:from>
    <xdr:to>
      <xdr:col>77</xdr:col>
      <xdr:colOff>95250</xdr:colOff>
      <xdr:row>59</xdr:row>
      <xdr:rowOff>41396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51573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2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91367</xdr:rowOff>
    </xdr:from>
    <xdr:to>
      <xdr:col>73</xdr:col>
      <xdr:colOff>44450</xdr:colOff>
      <xdr:row>59</xdr:row>
      <xdr:rowOff>21517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31694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0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88610</xdr:rowOff>
    </xdr:from>
    <xdr:to>
      <xdr:col>68</xdr:col>
      <xdr:colOff>203200</xdr:colOff>
      <xdr:row>59</xdr:row>
      <xdr:rowOff>18760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28937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86082</xdr:rowOff>
    </xdr:from>
    <xdr:to>
      <xdr:col>64</xdr:col>
      <xdr:colOff>152400</xdr:colOff>
      <xdr:row>59</xdr:row>
      <xdr:rowOff>16232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26409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79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繰上償還を実施してきたことにより比率は改善傾向にあったが、義務教育学校整備等大規模事業の元金償還が始まったことにより、平成２８年度から類似団体平均を上回っていたところ、これまで実施してきた繰上償還等により元利償還金の額が減少したことから令和３年度より類似団体を下回っており、令和５年度も前年度よりわずかに下回った。</a:t>
          </a:r>
        </a:p>
        <a:p>
          <a:r>
            <a:rPr kumimoji="1" lang="ja-JP" altLang="en-US" sz="1300">
              <a:latin typeface="ＭＳ Ｐゴシック" panose="020B0600070205080204" pitchFamily="50" charset="-128"/>
              <a:ea typeface="ＭＳ Ｐゴシック" panose="020B0600070205080204" pitchFamily="50" charset="-128"/>
            </a:rPr>
            <a:t>　上記既発債のほか平成２９年度より新たに借入している過疎対策事業債の元金償還も始まっていることから公債費の増加が見込まれるため、引き続き下水道事業など公営企業会計を含めて繰上償還や低利、無利子資金への借換等を推進することで、比率の抑制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41</xdr:row>
      <xdr:rowOff>27940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528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9313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458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公営企業債も含めた地方債の繰上償還の実施や基金の積増等により平成２４年度から比率なしとなっている。</a:t>
          </a:r>
        </a:p>
        <a:p>
          <a:r>
            <a:rPr kumimoji="1" lang="ja-JP" altLang="en-US" sz="1300">
              <a:latin typeface="ＭＳ Ｐゴシック" panose="020B0600070205080204" pitchFamily="50" charset="-128"/>
              <a:ea typeface="ＭＳ Ｐゴシック" panose="020B0600070205080204" pitchFamily="50" charset="-128"/>
            </a:rPr>
            <a:t>　これまでの計画的な繰上償還の実施と地方債発行額の抑制により、地方債現在高は減となっている。今後も計画的な繰上償還の実施と合わせて事業の精選による地方債発行額の抑制を図るとともに、適正な基金運用により財政の健全化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4,310
4,305
47.95
4,001,277
3,683,560
297,088
2,375,886
2,009,037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から平成２６年度にかけて井川町自立計画に基づき新規採用を抑制したことにより職員数は減少し、人件費の比率は類似団体平均を下回っている。令和２年度に会計年度任用職員制度への移行により臨時的任用職員の賃金等が物件費から人件費となったことや、地域活性化企業人ならびに地域おこし協力隊の任用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2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111760</xdr:rowOff>
    </xdr:from>
    <xdr:to>
      <xdr:col>15</xdr:col>
      <xdr:colOff>98425</xdr:colOff>
      <xdr:row>35</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2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2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60960</xdr:rowOff>
    </xdr:from>
    <xdr:to>
      <xdr:col>15</xdr:col>
      <xdr:colOff>149225</xdr:colOff>
      <xdr:row>35</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管理費の徹底した節減や町村電算共同化など一部事務組合等の広域行政を推進するなどして経常経費の抑制に努めており、類似団体平均を下回っている。令和４年度には光熱水費・燃料費の高騰等により公共施設管理費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ポイントの増となっており、令和５年度も同水準となっている。</a:t>
          </a:r>
        </a:p>
        <a:p>
          <a:r>
            <a:rPr kumimoji="1" lang="ja-JP" altLang="en-US" sz="1300">
              <a:latin typeface="ＭＳ Ｐゴシック" panose="020B0600070205080204" pitchFamily="50" charset="-128"/>
              <a:ea typeface="ＭＳ Ｐゴシック" panose="020B0600070205080204" pitchFamily="50" charset="-128"/>
            </a:rPr>
            <a:t>　今後も同様の取組を進めながら、更なる節減を図っていく。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2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873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873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より、類型区分が変更になったことから、平成２７年度以降は類似団体平均と同程度となっていたが、平成２９年度以降は児童手当の減により下回っている。しかし、介護給付サービスの利用者増により障害関係給付費が増加傾向にあるため、今後も資格審査等の適正な執行に努めるとともに健康増進事業を推進することで、扶助費の抑制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8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85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37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48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160020</xdr:rowOff>
    </xdr:from>
    <xdr:to>
      <xdr:col>65</xdr:col>
      <xdr:colOff>53975</xdr:colOff>
      <xdr:row>61</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電算共同化対象事務範囲の拡大で一部事務組合負担金が増加した。昨年度までは類似団体平均を下回っていたが、令和４年度は下水道事業会計が法適化となり同事業会計への補助金が皆増となったこと等から、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ポイント増加し類似団体平均を上回った。令和５年度も類似団体平均をわずかに上回っている。</a:t>
          </a:r>
        </a:p>
        <a:p>
          <a:r>
            <a:rPr kumimoji="1" lang="ja-JP" altLang="en-US" sz="1300">
              <a:latin typeface="ＭＳ Ｐゴシック" panose="020B0600070205080204" pitchFamily="50" charset="-128"/>
              <a:ea typeface="ＭＳ Ｐゴシック" panose="020B0600070205080204" pitchFamily="50" charset="-128"/>
            </a:rPr>
            <a:t>　町単独の補助金については、今後も事業の精査により適正な執行を努めていく。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33274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580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58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義務教育学校整備や公共施設耐震化等の大型事業が集中したことから公債費が増加し、類似団体平均よりやや高い状態で推移していたが、計画的な繰上償還の実施により令和３年度以降は類似団体を下回っている。今後も計画的な繰上償還や低利資金への借換を積極的に実施し、また事業の精選により地方債発行額の抑制を図ることで、財政の健全化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76</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78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543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130811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61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166388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主に地域活性化企業人ならびに地域おこし協力隊の任用による人件費の増</a:t>
          </a:r>
          <a:r>
            <a:rPr kumimoji="1" lang="ja-JP" altLang="en-US" sz="1300">
              <a:latin typeface="ＭＳ Ｐゴシック" panose="020B0600070205080204" pitchFamily="50" charset="-128"/>
              <a:ea typeface="ＭＳ Ｐゴシック" panose="020B0600070205080204" pitchFamily="50" charset="-128"/>
            </a:rPr>
            <a:t>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ポイント増加しているが、引き続き類似団体平均を下回っている。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今後も井川町総合振興計画に基づき業務の改善・合理化を図り、適正な人員管理に努めるとともに、公営企業債の繰上償還や低利資金への借換に伴う繰出金の抑制に努める。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11068</xdr:rowOff>
    </xdr:from>
    <xdr:to>
      <xdr:col>82</xdr:col>
      <xdr:colOff>107950</xdr:colOff>
      <xdr:row>77</xdr:row>
      <xdr:rowOff>73116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27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11068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5720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79648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57200"/>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79648</xdr:rowOff>
    </xdr:from>
    <xdr:to>
      <xdr:col>69</xdr:col>
      <xdr:colOff>92075</xdr:colOff>
      <xdr:row>77</xdr:row>
      <xdr:rowOff>89444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81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131718</xdr:rowOff>
    </xdr:from>
    <xdr:to>
      <xdr:col>78</xdr:col>
      <xdr:colOff>120650</xdr:colOff>
      <xdr:row>77</xdr:row>
      <xdr:rowOff>61868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72044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28848</xdr:rowOff>
    </xdr:from>
    <xdr:to>
      <xdr:col>69</xdr:col>
      <xdr:colOff>142875</xdr:colOff>
      <xdr:row>77</xdr:row>
      <xdr:rowOff>130448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140625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38644</xdr:rowOff>
    </xdr:from>
    <xdr:to>
      <xdr:col>65</xdr:col>
      <xdr:colOff>53975</xdr:colOff>
      <xdr:row>77</xdr:row>
      <xdr:rowOff>140244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150421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99476</xdr:rowOff>
    </xdr:from>
    <xdr:to>
      <xdr:col>29</xdr:col>
      <xdr:colOff>127000</xdr:colOff>
      <xdr:row>19</xdr:row>
      <xdr:rowOff>104926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404651"/>
          <a:ext cx="647700" cy="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104926</xdr:rowOff>
    </xdr:from>
    <xdr:to>
      <xdr:col>26</xdr:col>
      <xdr:colOff>50800</xdr:colOff>
      <xdr:row>19</xdr:row>
      <xdr:rowOff>121605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410101"/>
          <a:ext cx="698500" cy="1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121605</xdr:rowOff>
    </xdr:from>
    <xdr:to>
      <xdr:col>22</xdr:col>
      <xdr:colOff>114300</xdr:colOff>
      <xdr:row>19</xdr:row>
      <xdr:rowOff>130565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26780"/>
          <a:ext cx="698500" cy="8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130565</xdr:rowOff>
    </xdr:from>
    <xdr:to>
      <xdr:col>18</xdr:col>
      <xdr:colOff>177800</xdr:colOff>
      <xdr:row>19</xdr:row>
      <xdr:rowOff>143773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35740"/>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48676</xdr:rowOff>
    </xdr:from>
    <xdr:to>
      <xdr:col>29</xdr:col>
      <xdr:colOff>177800</xdr:colOff>
      <xdr:row>19</xdr:row>
      <xdr:rowOff>150276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5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128703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6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54126</xdr:rowOff>
    </xdr:from>
    <xdr:to>
      <xdr:col>26</xdr:col>
      <xdr:colOff>101600</xdr:colOff>
      <xdr:row>19</xdr:row>
      <xdr:rowOff>155726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5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140503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45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70805</xdr:rowOff>
    </xdr:from>
    <xdr:to>
      <xdr:col>22</xdr:col>
      <xdr:colOff>165100</xdr:colOff>
      <xdr:row>20</xdr:row>
      <xdr:rowOff>955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7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157182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6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79765</xdr:rowOff>
    </xdr:from>
    <xdr:to>
      <xdr:col>19</xdr:col>
      <xdr:colOff>38100</xdr:colOff>
      <xdr:row>20</xdr:row>
      <xdr:rowOff>9915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8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166142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92973</xdr:rowOff>
    </xdr:from>
    <xdr:to>
      <xdr:col>15</xdr:col>
      <xdr:colOff>101600</xdr:colOff>
      <xdr:row>20</xdr:row>
      <xdr:rowOff>23123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9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7900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8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121380</xdr:rowOff>
    </xdr:from>
    <xdr:to>
      <xdr:col>29</xdr:col>
      <xdr:colOff>127000</xdr:colOff>
      <xdr:row>37</xdr:row>
      <xdr:rowOff>7283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74630"/>
          <a:ext cx="647700" cy="5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120638</xdr:rowOff>
    </xdr:from>
    <xdr:to>
      <xdr:col>26</xdr:col>
      <xdr:colOff>50800</xdr:colOff>
      <xdr:row>36</xdr:row>
      <xdr:rowOff>121380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73888"/>
          <a:ext cx="698500" cy="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120638</xdr:rowOff>
    </xdr:from>
    <xdr:to>
      <xdr:col>22</xdr:col>
      <xdr:colOff>114300</xdr:colOff>
      <xdr:row>36</xdr:row>
      <xdr:rowOff>122413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3888"/>
          <a:ext cx="698500" cy="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122413</xdr:rowOff>
    </xdr:from>
    <xdr:to>
      <xdr:col>18</xdr:col>
      <xdr:colOff>177800</xdr:colOff>
      <xdr:row>36</xdr:row>
      <xdr:rowOff>125884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5663"/>
          <a:ext cx="698500" cy="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127933</xdr:rowOff>
    </xdr:from>
    <xdr:to>
      <xdr:col>29</xdr:col>
      <xdr:colOff>177800</xdr:colOff>
      <xdr:row>37</xdr:row>
      <xdr:rowOff>58083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100010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5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70580</xdr:rowOff>
    </xdr:from>
    <xdr:to>
      <xdr:col>26</xdr:col>
      <xdr:colOff>101600</xdr:colOff>
      <xdr:row>37</xdr:row>
      <xdr:rowOff>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156957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69838</xdr:rowOff>
    </xdr:from>
    <xdr:to>
      <xdr:col>22</xdr:col>
      <xdr:colOff>165100</xdr:colOff>
      <xdr:row>36</xdr:row>
      <xdr:rowOff>171438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156215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71613</xdr:rowOff>
    </xdr:from>
    <xdr:to>
      <xdr:col>19</xdr:col>
      <xdr:colOff>38100</xdr:colOff>
      <xdr:row>37</xdr:row>
      <xdr:rowOff>1763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157990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75084</xdr:rowOff>
    </xdr:from>
    <xdr:to>
      <xdr:col>15</xdr:col>
      <xdr:colOff>101600</xdr:colOff>
      <xdr:row>37</xdr:row>
      <xdr:rowOff>5234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161461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4,310
4,305
47.95
4,001,277
3,683,560
297,088
2,375,886
2,009,037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29812</xdr:rowOff>
    </xdr:from>
    <xdr:to>
      <xdr:col>24</xdr:col>
      <xdr:colOff>63500</xdr:colOff>
      <xdr:row>38</xdr:row>
      <xdr:rowOff>42325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44912"/>
          <a:ext cx="8382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42325</xdr:rowOff>
    </xdr:from>
    <xdr:to>
      <xdr:col>19</xdr:col>
      <xdr:colOff>177800</xdr:colOff>
      <xdr:row>38</xdr:row>
      <xdr:rowOff>43523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57425"/>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43523</xdr:rowOff>
    </xdr:from>
    <xdr:to>
      <xdr:col>15</xdr:col>
      <xdr:colOff>50800</xdr:colOff>
      <xdr:row>38</xdr:row>
      <xdr:rowOff>55951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8623"/>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55951</xdr:rowOff>
    </xdr:from>
    <xdr:to>
      <xdr:col>10</xdr:col>
      <xdr:colOff>114300</xdr:colOff>
      <xdr:row>38</xdr:row>
      <xdr:rowOff>98583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71051"/>
          <a:ext cx="889000" cy="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150462</xdr:rowOff>
    </xdr:from>
    <xdr:to>
      <xdr:col>24</xdr:col>
      <xdr:colOff>114300</xdr:colOff>
      <xdr:row>38</xdr:row>
      <xdr:rowOff>80612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65389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162975</xdr:rowOff>
    </xdr:from>
    <xdr:to>
      <xdr:col>20</xdr:col>
      <xdr:colOff>38100</xdr:colOff>
      <xdr:row>38</xdr:row>
      <xdr:rowOff>93125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84252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9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164173</xdr:rowOff>
    </xdr:from>
    <xdr:to>
      <xdr:col>15</xdr:col>
      <xdr:colOff>101600</xdr:colOff>
      <xdr:row>38</xdr:row>
      <xdr:rowOff>94323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85450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0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5151</xdr:rowOff>
    </xdr:from>
    <xdr:to>
      <xdr:col>10</xdr:col>
      <xdr:colOff>165100</xdr:colOff>
      <xdr:row>38</xdr:row>
      <xdr:rowOff>106751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97878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1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47783</xdr:rowOff>
    </xdr:from>
    <xdr:to>
      <xdr:col>6</xdr:col>
      <xdr:colOff>38100</xdr:colOff>
      <xdr:row>38</xdr:row>
      <xdr:rowOff>149383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140510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5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144040</xdr:rowOff>
    </xdr:from>
    <xdr:to>
      <xdr:col>24</xdr:col>
      <xdr:colOff>63500</xdr:colOff>
      <xdr:row>57</xdr:row>
      <xdr:rowOff>144067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16690"/>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141988</xdr:rowOff>
    </xdr:from>
    <xdr:to>
      <xdr:col>19</xdr:col>
      <xdr:colOff>177800</xdr:colOff>
      <xdr:row>57</xdr:row>
      <xdr:rowOff>144067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14638"/>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141988</xdr:rowOff>
    </xdr:from>
    <xdr:to>
      <xdr:col>15</xdr:col>
      <xdr:colOff>50800</xdr:colOff>
      <xdr:row>57</xdr:row>
      <xdr:rowOff>142094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4638"/>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140014</xdr:rowOff>
    </xdr:from>
    <xdr:to>
      <xdr:col>10</xdr:col>
      <xdr:colOff>114300</xdr:colOff>
      <xdr:row>57</xdr:row>
      <xdr:rowOff>142094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12664"/>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148349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156239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93240</xdr:rowOff>
    </xdr:from>
    <xdr:to>
      <xdr:col>24</xdr:col>
      <xdr:colOff>114300</xdr:colOff>
      <xdr:row>58</xdr:row>
      <xdr:rowOff>23390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8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93267</xdr:rowOff>
    </xdr:from>
    <xdr:to>
      <xdr:col>20</xdr:col>
      <xdr:colOff>38100</xdr:colOff>
      <xdr:row>58</xdr:row>
      <xdr:rowOff>23417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14544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91188</xdr:rowOff>
    </xdr:from>
    <xdr:to>
      <xdr:col>15</xdr:col>
      <xdr:colOff>101600</xdr:colOff>
      <xdr:row>58</xdr:row>
      <xdr:rowOff>21338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91294</xdr:rowOff>
    </xdr:from>
    <xdr:to>
      <xdr:col>10</xdr:col>
      <xdr:colOff>165100</xdr:colOff>
      <xdr:row>58</xdr:row>
      <xdr:rowOff>21444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89214</xdr:rowOff>
    </xdr:from>
    <xdr:to>
      <xdr:col>6</xdr:col>
      <xdr:colOff>38100</xdr:colOff>
      <xdr:row>58</xdr:row>
      <xdr:rowOff>19364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37771</xdr:rowOff>
    </xdr:from>
    <xdr:to>
      <xdr:col>24</xdr:col>
      <xdr:colOff>63500</xdr:colOff>
      <xdr:row>78</xdr:row>
      <xdr:rowOff>43734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0871"/>
          <a:ext cx="838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26699</xdr:rowOff>
    </xdr:from>
    <xdr:to>
      <xdr:col>19</xdr:col>
      <xdr:colOff>177800</xdr:colOff>
      <xdr:row>78</xdr:row>
      <xdr:rowOff>43734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9799"/>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26699</xdr:rowOff>
    </xdr:from>
    <xdr:to>
      <xdr:col>15</xdr:col>
      <xdr:colOff>50800</xdr:colOff>
      <xdr:row>78</xdr:row>
      <xdr:rowOff>43162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9799"/>
          <a:ext cx="8890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43162</xdr:rowOff>
    </xdr:from>
    <xdr:to>
      <xdr:col>10</xdr:col>
      <xdr:colOff>114300</xdr:colOff>
      <xdr:row>78</xdr:row>
      <xdr:rowOff>81133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6262"/>
          <a:ext cx="8890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158421</xdr:rowOff>
    </xdr:from>
    <xdr:to>
      <xdr:col>24</xdr:col>
      <xdr:colOff>114300</xdr:colOff>
      <xdr:row>78</xdr:row>
      <xdr:rowOff>88571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164384</xdr:rowOff>
    </xdr:from>
    <xdr:to>
      <xdr:col>20</xdr:col>
      <xdr:colOff>38100</xdr:colOff>
      <xdr:row>78</xdr:row>
      <xdr:rowOff>94534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85661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147349</xdr:rowOff>
    </xdr:from>
    <xdr:to>
      <xdr:col>15</xdr:col>
      <xdr:colOff>101600</xdr:colOff>
      <xdr:row>78</xdr:row>
      <xdr:rowOff>77499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68626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163812</xdr:rowOff>
    </xdr:from>
    <xdr:to>
      <xdr:col>10</xdr:col>
      <xdr:colOff>165100</xdr:colOff>
      <xdr:row>78</xdr:row>
      <xdr:rowOff>93962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85089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30333</xdr:rowOff>
    </xdr:from>
    <xdr:to>
      <xdr:col>6</xdr:col>
      <xdr:colOff>38100</xdr:colOff>
      <xdr:row>78</xdr:row>
      <xdr:rowOff>131933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123060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59164</xdr:rowOff>
    </xdr:from>
    <xdr:to>
      <xdr:col>24</xdr:col>
      <xdr:colOff>63500</xdr:colOff>
      <xdr:row>96</xdr:row>
      <xdr:rowOff>94917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18364"/>
          <a:ext cx="8382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72385</xdr:rowOff>
    </xdr:from>
    <xdr:to>
      <xdr:col>19</xdr:col>
      <xdr:colOff>177800</xdr:colOff>
      <xdr:row>96</xdr:row>
      <xdr:rowOff>94917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31585"/>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72385</xdr:rowOff>
    </xdr:from>
    <xdr:to>
      <xdr:col>15</xdr:col>
      <xdr:colOff>50800</xdr:colOff>
      <xdr:row>97</xdr:row>
      <xdr:rowOff>9978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31585"/>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9978</xdr:rowOff>
    </xdr:from>
    <xdr:to>
      <xdr:col>10</xdr:col>
      <xdr:colOff>114300</xdr:colOff>
      <xdr:row>97</xdr:row>
      <xdr:rowOff>19075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4062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8364</xdr:rowOff>
    </xdr:from>
    <xdr:to>
      <xdr:col>24</xdr:col>
      <xdr:colOff>114300</xdr:colOff>
      <xdr:row>96</xdr:row>
      <xdr:rowOff>109964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158241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44117</xdr:rowOff>
    </xdr:from>
    <xdr:to>
      <xdr:col>20</xdr:col>
      <xdr:colOff>38100</xdr:colOff>
      <xdr:row>96</xdr:row>
      <xdr:rowOff>145717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136844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9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21585</xdr:rowOff>
    </xdr:from>
    <xdr:to>
      <xdr:col>15</xdr:col>
      <xdr:colOff>101600</xdr:colOff>
      <xdr:row>96</xdr:row>
      <xdr:rowOff>123185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114312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130628</xdr:rowOff>
    </xdr:from>
    <xdr:to>
      <xdr:col>10</xdr:col>
      <xdr:colOff>165100</xdr:colOff>
      <xdr:row>97</xdr:row>
      <xdr:rowOff>60778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51905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139725</xdr:rowOff>
    </xdr:from>
    <xdr:to>
      <xdr:col>6</xdr:col>
      <xdr:colOff>38100</xdr:colOff>
      <xdr:row>97</xdr:row>
      <xdr:rowOff>69875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61002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11703</xdr:rowOff>
    </xdr:from>
    <xdr:to>
      <xdr:col>55</xdr:col>
      <xdr:colOff>0</xdr:colOff>
      <xdr:row>38</xdr:row>
      <xdr:rowOff>21915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26803"/>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21915</xdr:rowOff>
    </xdr:from>
    <xdr:to>
      <xdr:col>50</xdr:col>
      <xdr:colOff>114300</xdr:colOff>
      <xdr:row>38</xdr:row>
      <xdr:rowOff>30704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37015"/>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120283</xdr:rowOff>
    </xdr:from>
    <xdr:to>
      <xdr:col>45</xdr:col>
      <xdr:colOff>177800</xdr:colOff>
      <xdr:row>38</xdr:row>
      <xdr:rowOff>30704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63933"/>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120283</xdr:rowOff>
    </xdr:from>
    <xdr:to>
      <xdr:col>41</xdr:col>
      <xdr:colOff>50800</xdr:colOff>
      <xdr:row>38</xdr:row>
      <xdr:rowOff>66601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63933"/>
          <a:ext cx="889000" cy="1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80613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132353</xdr:rowOff>
    </xdr:from>
    <xdr:to>
      <xdr:col>55</xdr:col>
      <xdr:colOff>50800</xdr:colOff>
      <xdr:row>38</xdr:row>
      <xdr:rowOff>62503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47280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9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142565</xdr:rowOff>
    </xdr:from>
    <xdr:to>
      <xdr:col>50</xdr:col>
      <xdr:colOff>165100</xdr:colOff>
      <xdr:row>38</xdr:row>
      <xdr:rowOff>72715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63842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151354</xdr:rowOff>
    </xdr:from>
    <xdr:to>
      <xdr:col>46</xdr:col>
      <xdr:colOff>38100</xdr:colOff>
      <xdr:row>38</xdr:row>
      <xdr:rowOff>81504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72631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8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69483</xdr:rowOff>
    </xdr:from>
    <xdr:to>
      <xdr:col>41</xdr:col>
      <xdr:colOff>101600</xdr:colOff>
      <xdr:row>37</xdr:row>
      <xdr:rowOff>171083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162210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0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15801</xdr:rowOff>
    </xdr:from>
    <xdr:to>
      <xdr:col>36</xdr:col>
      <xdr:colOff>165100</xdr:colOff>
      <xdr:row>38</xdr:row>
      <xdr:rowOff>117401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108528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110687</xdr:rowOff>
    </xdr:from>
    <xdr:to>
      <xdr:col>55</xdr:col>
      <xdr:colOff>0</xdr:colOff>
      <xdr:row>58</xdr:row>
      <xdr:rowOff>123061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4787"/>
          <a:ext cx="8382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116753</xdr:rowOff>
    </xdr:from>
    <xdr:to>
      <xdr:col>50</xdr:col>
      <xdr:colOff>114300</xdr:colOff>
      <xdr:row>58</xdr:row>
      <xdr:rowOff>123061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60853"/>
          <a:ext cx="8890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116753</xdr:rowOff>
    </xdr:from>
    <xdr:to>
      <xdr:col>45</xdr:col>
      <xdr:colOff>177800</xdr:colOff>
      <xdr:row>58</xdr:row>
      <xdr:rowOff>120470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60853"/>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120470</xdr:rowOff>
    </xdr:from>
    <xdr:to>
      <xdr:col>41</xdr:col>
      <xdr:colOff>50800</xdr:colOff>
      <xdr:row>58</xdr:row>
      <xdr:rowOff>130673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64570"/>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59887</xdr:rowOff>
    </xdr:from>
    <xdr:to>
      <xdr:col>55</xdr:col>
      <xdr:colOff>50800</xdr:colOff>
      <xdr:row>58</xdr:row>
      <xdr:rowOff>161487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72261</xdr:rowOff>
    </xdr:from>
    <xdr:to>
      <xdr:col>50</xdr:col>
      <xdr:colOff>165100</xdr:colOff>
      <xdr:row>59</xdr:row>
      <xdr:rowOff>2411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164988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65953</xdr:rowOff>
    </xdr:from>
    <xdr:to>
      <xdr:col>46</xdr:col>
      <xdr:colOff>38100</xdr:colOff>
      <xdr:row>58</xdr:row>
      <xdr:rowOff>167553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158680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0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69670</xdr:rowOff>
    </xdr:from>
    <xdr:to>
      <xdr:col>41</xdr:col>
      <xdr:colOff>101600</xdr:colOff>
      <xdr:row>58</xdr:row>
      <xdr:rowOff>171270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162397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0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79873</xdr:rowOff>
    </xdr:from>
    <xdr:to>
      <xdr:col>36</xdr:col>
      <xdr:colOff>165100</xdr:colOff>
      <xdr:row>59</xdr:row>
      <xdr:rowOff>10023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84004</xdr:rowOff>
    </xdr:from>
    <xdr:to>
      <xdr:col>55</xdr:col>
      <xdr:colOff>0</xdr:colOff>
      <xdr:row>78</xdr:row>
      <xdr:rowOff>131657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57104"/>
          <a:ext cx="8382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129318</xdr:rowOff>
    </xdr:from>
    <xdr:to>
      <xdr:col>50</xdr:col>
      <xdr:colOff>114300</xdr:colOff>
      <xdr:row>78</xdr:row>
      <xdr:rowOff>131657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502418"/>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120002</xdr:rowOff>
    </xdr:from>
    <xdr:to>
      <xdr:col>45</xdr:col>
      <xdr:colOff>177800</xdr:colOff>
      <xdr:row>78</xdr:row>
      <xdr:rowOff>129318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93102"/>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120002</xdr:rowOff>
    </xdr:from>
    <xdr:to>
      <xdr:col>41</xdr:col>
      <xdr:colOff>50800</xdr:colOff>
      <xdr:row>78</xdr:row>
      <xdr:rowOff>130364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93102"/>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33204</xdr:rowOff>
    </xdr:from>
    <xdr:to>
      <xdr:col>55</xdr:col>
      <xdr:colOff>50800</xdr:colOff>
      <xdr:row>78</xdr:row>
      <xdr:rowOff>134804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80857</xdr:rowOff>
    </xdr:from>
    <xdr:to>
      <xdr:col>50</xdr:col>
      <xdr:colOff>165100</xdr:colOff>
      <xdr:row>79</xdr:row>
      <xdr:rowOff>11007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2134</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78518</xdr:rowOff>
    </xdr:from>
    <xdr:to>
      <xdr:col>46</xdr:col>
      <xdr:colOff>38100</xdr:colOff>
      <xdr:row>79</xdr:row>
      <xdr:rowOff>8668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69202</xdr:rowOff>
    </xdr:from>
    <xdr:to>
      <xdr:col>41</xdr:col>
      <xdr:colOff>101600</xdr:colOff>
      <xdr:row>78</xdr:row>
      <xdr:rowOff>170802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79564</xdr:rowOff>
    </xdr:from>
    <xdr:to>
      <xdr:col>36</xdr:col>
      <xdr:colOff>165100</xdr:colOff>
      <xdr:row>79</xdr:row>
      <xdr:rowOff>9714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125682</xdr:rowOff>
    </xdr:from>
    <xdr:to>
      <xdr:col>55</xdr:col>
      <xdr:colOff>0</xdr:colOff>
      <xdr:row>98</xdr:row>
      <xdr:rowOff>126414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27782"/>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120467</xdr:rowOff>
    </xdr:from>
    <xdr:to>
      <xdr:col>50</xdr:col>
      <xdr:colOff>114300</xdr:colOff>
      <xdr:row>98</xdr:row>
      <xdr:rowOff>126414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22567"/>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120467</xdr:rowOff>
    </xdr:from>
    <xdr:to>
      <xdr:col>45</xdr:col>
      <xdr:colOff>177800</xdr:colOff>
      <xdr:row>98</xdr:row>
      <xdr:rowOff>126138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2567"/>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126138</xdr:rowOff>
    </xdr:from>
    <xdr:to>
      <xdr:col>41</xdr:col>
      <xdr:colOff>50800</xdr:colOff>
      <xdr:row>98</xdr:row>
      <xdr:rowOff>133958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8238"/>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74882</xdr:rowOff>
    </xdr:from>
    <xdr:to>
      <xdr:col>55</xdr:col>
      <xdr:colOff>50800</xdr:colOff>
      <xdr:row>99</xdr:row>
      <xdr:rowOff>5032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75614</xdr:rowOff>
    </xdr:from>
    <xdr:to>
      <xdr:col>50</xdr:col>
      <xdr:colOff>165100</xdr:colOff>
      <xdr:row>99</xdr:row>
      <xdr:rowOff>5764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168341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69667</xdr:rowOff>
    </xdr:from>
    <xdr:to>
      <xdr:col>46</xdr:col>
      <xdr:colOff>38100</xdr:colOff>
      <xdr:row>98</xdr:row>
      <xdr:rowOff>171267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162394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75338</xdr:rowOff>
    </xdr:from>
    <xdr:to>
      <xdr:col>41</xdr:col>
      <xdr:colOff>101600</xdr:colOff>
      <xdr:row>99</xdr:row>
      <xdr:rowOff>5488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168065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83158</xdr:rowOff>
    </xdr:from>
    <xdr:to>
      <xdr:col>36</xdr:col>
      <xdr:colOff>165100</xdr:colOff>
      <xdr:row>99</xdr:row>
      <xdr:rowOff>13308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4435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1077</xdr:rowOff>
    </xdr:from>
    <xdr:to>
      <xdr:col>85</xdr:col>
      <xdr:colOff>127000</xdr:colOff>
      <xdr:row>39</xdr:row>
      <xdr:rowOff>27660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87627"/>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27660</xdr:rowOff>
    </xdr:from>
    <xdr:to>
      <xdr:col>81</xdr:col>
      <xdr:colOff>50800</xdr:colOff>
      <xdr:row>39</xdr:row>
      <xdr:rowOff>42431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14210"/>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42431</xdr:rowOff>
    </xdr:from>
    <xdr:to>
      <xdr:col>76</xdr:col>
      <xdr:colOff>114300</xdr:colOff>
      <xdr:row>39</xdr:row>
      <xdr:rowOff>44031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89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25983</xdr:rowOff>
    </xdr:from>
    <xdr:to>
      <xdr:col>71</xdr:col>
      <xdr:colOff>177800</xdr:colOff>
      <xdr:row>39</xdr:row>
      <xdr:rowOff>44031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2533"/>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162488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58239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121727</xdr:rowOff>
    </xdr:from>
    <xdr:to>
      <xdr:col>85</xdr:col>
      <xdr:colOff>177800</xdr:colOff>
      <xdr:row>39</xdr:row>
      <xdr:rowOff>51877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148310</xdr:rowOff>
    </xdr:from>
    <xdr:to>
      <xdr:col>81</xdr:col>
      <xdr:colOff>101600</xdr:colOff>
      <xdr:row>39</xdr:row>
      <xdr:rowOff>78460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69587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163081</xdr:rowOff>
    </xdr:from>
    <xdr:to>
      <xdr:col>76</xdr:col>
      <xdr:colOff>165100</xdr:colOff>
      <xdr:row>39</xdr:row>
      <xdr:rowOff>93231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84358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164681</xdr:rowOff>
    </xdr:from>
    <xdr:to>
      <xdr:col>72</xdr:col>
      <xdr:colOff>38100</xdr:colOff>
      <xdr:row>39</xdr:row>
      <xdr:rowOff>94831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146633</xdr:rowOff>
    </xdr:from>
    <xdr:to>
      <xdr:col>67</xdr:col>
      <xdr:colOff>101600</xdr:colOff>
      <xdr:row>39</xdr:row>
      <xdr:rowOff>76783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67910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37557</xdr:rowOff>
    </xdr:from>
    <xdr:to>
      <xdr:col>85</xdr:col>
      <xdr:colOff>127000</xdr:colOff>
      <xdr:row>78</xdr:row>
      <xdr:rowOff>66863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10657"/>
          <a:ext cx="8382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13618</xdr:rowOff>
    </xdr:from>
    <xdr:to>
      <xdr:col>81</xdr:col>
      <xdr:colOff>50800</xdr:colOff>
      <xdr:row>78</xdr:row>
      <xdr:rowOff>66863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86718"/>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13618</xdr:rowOff>
    </xdr:from>
    <xdr:to>
      <xdr:col>76</xdr:col>
      <xdr:colOff>114300</xdr:colOff>
      <xdr:row>78</xdr:row>
      <xdr:rowOff>19782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86718"/>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18962</xdr:rowOff>
    </xdr:from>
    <xdr:to>
      <xdr:col>71</xdr:col>
      <xdr:colOff>177800</xdr:colOff>
      <xdr:row>78</xdr:row>
      <xdr:rowOff>19782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9206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158207</xdr:rowOff>
    </xdr:from>
    <xdr:to>
      <xdr:col>85</xdr:col>
      <xdr:colOff>177800</xdr:colOff>
      <xdr:row>78</xdr:row>
      <xdr:rowOff>88357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136634</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16063</xdr:rowOff>
    </xdr:from>
    <xdr:to>
      <xdr:col>81</xdr:col>
      <xdr:colOff>101600</xdr:colOff>
      <xdr:row>78</xdr:row>
      <xdr:rowOff>117663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108790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134268</xdr:rowOff>
    </xdr:from>
    <xdr:to>
      <xdr:col>76</xdr:col>
      <xdr:colOff>165100</xdr:colOff>
      <xdr:row>78</xdr:row>
      <xdr:rowOff>64418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55545</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140432</xdr:rowOff>
    </xdr:from>
    <xdr:to>
      <xdr:col>72</xdr:col>
      <xdr:colOff>38100</xdr:colOff>
      <xdr:row>78</xdr:row>
      <xdr:rowOff>70582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61709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3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139612</xdr:rowOff>
    </xdr:from>
    <xdr:to>
      <xdr:col>67</xdr:col>
      <xdr:colOff>101600</xdr:colOff>
      <xdr:row>78</xdr:row>
      <xdr:rowOff>69762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60889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106809</xdr:rowOff>
    </xdr:from>
    <xdr:to>
      <xdr:col>85</xdr:col>
      <xdr:colOff>127000</xdr:colOff>
      <xdr:row>98</xdr:row>
      <xdr:rowOff>121030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08909"/>
          <a:ext cx="8382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106809</xdr:rowOff>
    </xdr:from>
    <xdr:to>
      <xdr:col>81</xdr:col>
      <xdr:colOff>50800</xdr:colOff>
      <xdr:row>98</xdr:row>
      <xdr:rowOff>126557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08909"/>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126557</xdr:rowOff>
    </xdr:from>
    <xdr:to>
      <xdr:col>76</xdr:col>
      <xdr:colOff>114300</xdr:colOff>
      <xdr:row>98</xdr:row>
      <xdr:rowOff>144121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28657"/>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144121</xdr:rowOff>
    </xdr:from>
    <xdr:to>
      <xdr:col>71</xdr:col>
      <xdr:colOff>177800</xdr:colOff>
      <xdr:row>98</xdr:row>
      <xdr:rowOff>171185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46221"/>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70230</xdr:rowOff>
    </xdr:from>
    <xdr:to>
      <xdr:col>85</xdr:col>
      <xdr:colOff>177800</xdr:colOff>
      <xdr:row>99</xdr:row>
      <xdr:rowOff>380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56009</xdr:rowOff>
    </xdr:from>
    <xdr:to>
      <xdr:col>81</xdr:col>
      <xdr:colOff>101600</xdr:colOff>
      <xdr:row>98</xdr:row>
      <xdr:rowOff>157609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148736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75757</xdr:rowOff>
    </xdr:from>
    <xdr:to>
      <xdr:col>76</xdr:col>
      <xdr:colOff>165100</xdr:colOff>
      <xdr:row>99</xdr:row>
      <xdr:rowOff>5907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93321</xdr:rowOff>
    </xdr:from>
    <xdr:to>
      <xdr:col>72</xdr:col>
      <xdr:colOff>38100</xdr:colOff>
      <xdr:row>99</xdr:row>
      <xdr:rowOff>23471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14598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120385</xdr:rowOff>
    </xdr:from>
    <xdr:to>
      <xdr:col>67</xdr:col>
      <xdr:colOff>101600</xdr:colOff>
      <xdr:row>99</xdr:row>
      <xdr:rowOff>50535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41662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164084</xdr:rowOff>
    </xdr:from>
    <xdr:to>
      <xdr:col>116</xdr:col>
      <xdr:colOff>63500</xdr:colOff>
      <xdr:row>39</xdr:row>
      <xdr:rowOff>59788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79184"/>
          <a:ext cx="8382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164084</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79184"/>
          <a:ext cx="889000" cy="10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81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8988</xdr:rowOff>
    </xdr:from>
    <xdr:to>
      <xdr:col>116</xdr:col>
      <xdr:colOff>114300</xdr:colOff>
      <xdr:row>39</xdr:row>
      <xdr:rowOff>110588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9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113284</xdr:rowOff>
    </xdr:from>
    <xdr:to>
      <xdr:col>112</xdr:col>
      <xdr:colOff>38100</xdr:colOff>
      <xdr:row>39</xdr:row>
      <xdr:rowOff>43434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59961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5730</xdr:rowOff>
    </xdr:from>
    <xdr:to>
      <xdr:col>116</xdr:col>
      <xdr:colOff>63500</xdr:colOff>
      <xdr:row>78</xdr:row>
      <xdr:rowOff>19205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378830"/>
          <a:ext cx="8382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93568</xdr:rowOff>
    </xdr:from>
    <xdr:to>
      <xdr:col>111</xdr:col>
      <xdr:colOff>177800</xdr:colOff>
      <xdr:row>78</xdr:row>
      <xdr:rowOff>5730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95218"/>
          <a:ext cx="889000" cy="8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93568</xdr:rowOff>
    </xdr:from>
    <xdr:to>
      <xdr:col>107</xdr:col>
      <xdr:colOff>50800</xdr:colOff>
      <xdr:row>77</xdr:row>
      <xdr:rowOff>105868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95218"/>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105868</xdr:rowOff>
    </xdr:from>
    <xdr:to>
      <xdr:col>102</xdr:col>
      <xdr:colOff>114300</xdr:colOff>
      <xdr:row>77</xdr:row>
      <xdr:rowOff>106285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07518"/>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139855</xdr:rowOff>
    </xdr:from>
    <xdr:to>
      <xdr:col>116</xdr:col>
      <xdr:colOff>114300</xdr:colOff>
      <xdr:row>78</xdr:row>
      <xdr:rowOff>70005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118282</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126380</xdr:rowOff>
    </xdr:from>
    <xdr:to>
      <xdr:col>112</xdr:col>
      <xdr:colOff>38100</xdr:colOff>
      <xdr:row>78</xdr:row>
      <xdr:rowOff>56530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47657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42768</xdr:rowOff>
    </xdr:from>
    <xdr:to>
      <xdr:col>107</xdr:col>
      <xdr:colOff>101600</xdr:colOff>
      <xdr:row>77</xdr:row>
      <xdr:rowOff>144368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135495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3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55068</xdr:rowOff>
    </xdr:from>
    <xdr:to>
      <xdr:col>102</xdr:col>
      <xdr:colOff>165100</xdr:colOff>
      <xdr:row>77</xdr:row>
      <xdr:rowOff>156668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147795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4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55485</xdr:rowOff>
    </xdr:from>
    <xdr:to>
      <xdr:col>98</xdr:col>
      <xdr:colOff>38100</xdr:colOff>
      <xdr:row>77</xdr:row>
      <xdr:rowOff>157085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148212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854,654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項目別でみると、普通建設事業費の増は告知放送システム整備事業費の皆増が主な要因となっている。災害復旧事業費の増は梅雨前線豪雨による現年災害復旧事業の増によるものである。投資及び出資金の減は下水道事業出資金の減が主な要因である。公債費の増は据置期間が終了し償還が開始されたことが主な要因である。積立金の減は安心子育て支援基金積立金ならびに井川っ子教育推進基金積立金の減が主な要因である。　類似団体平均との比較では、いずれの経費についても下回っている。今後も、これまで実施してきた適正な人員管理による人件費の抑制や公営企業債への繰上償還、低利資金への借換に伴う繰出金の減少等によりコスト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4,310
4,305
47.95
4,001,277
3,683,560
297,088
2,375,886
2,009,037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33389</xdr:rowOff>
    </xdr:from>
    <xdr:to>
      <xdr:col>24</xdr:col>
      <xdr:colOff>63500</xdr:colOff>
      <xdr:row>38</xdr:row>
      <xdr:rowOff>35090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8489"/>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33389</xdr:rowOff>
    </xdr:from>
    <xdr:to>
      <xdr:col>19</xdr:col>
      <xdr:colOff>177800</xdr:colOff>
      <xdr:row>38</xdr:row>
      <xdr:rowOff>45377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8489"/>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45377</xdr:rowOff>
    </xdr:from>
    <xdr:to>
      <xdr:col>15</xdr:col>
      <xdr:colOff>50800</xdr:colOff>
      <xdr:row>38</xdr:row>
      <xdr:rowOff>47625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6047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42990</xdr:rowOff>
    </xdr:from>
    <xdr:to>
      <xdr:col>10</xdr:col>
      <xdr:colOff>114300</xdr:colOff>
      <xdr:row>38</xdr:row>
      <xdr:rowOff>47625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5809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155740</xdr:rowOff>
    </xdr:from>
    <xdr:to>
      <xdr:col>24</xdr:col>
      <xdr:colOff>114300</xdr:colOff>
      <xdr:row>38</xdr:row>
      <xdr:rowOff>85890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70667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154038</xdr:rowOff>
    </xdr:from>
    <xdr:to>
      <xdr:col>20</xdr:col>
      <xdr:colOff>38100</xdr:colOff>
      <xdr:row>38</xdr:row>
      <xdr:rowOff>84189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7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75316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166027</xdr:rowOff>
    </xdr:from>
    <xdr:to>
      <xdr:col>15</xdr:col>
      <xdr:colOff>101600</xdr:colOff>
      <xdr:row>38</xdr:row>
      <xdr:rowOff>96177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87304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168275</xdr:rowOff>
    </xdr:from>
    <xdr:to>
      <xdr:col>10</xdr:col>
      <xdr:colOff>165100</xdr:colOff>
      <xdr:row>38</xdr:row>
      <xdr:rowOff>98425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89552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163640</xdr:rowOff>
    </xdr:from>
    <xdr:to>
      <xdr:col>6</xdr:col>
      <xdr:colOff>38100</xdr:colOff>
      <xdr:row>38</xdr:row>
      <xdr:rowOff>93790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84917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81755</xdr:rowOff>
    </xdr:from>
    <xdr:to>
      <xdr:col>24</xdr:col>
      <xdr:colOff>63500</xdr:colOff>
      <xdr:row>58</xdr:row>
      <xdr:rowOff>102738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25855"/>
          <a:ext cx="8382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97483</xdr:rowOff>
    </xdr:from>
    <xdr:to>
      <xdr:col>19</xdr:col>
      <xdr:colOff>177800</xdr:colOff>
      <xdr:row>58</xdr:row>
      <xdr:rowOff>102738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41583"/>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82367</xdr:rowOff>
    </xdr:from>
    <xdr:to>
      <xdr:col>15</xdr:col>
      <xdr:colOff>50800</xdr:colOff>
      <xdr:row>58</xdr:row>
      <xdr:rowOff>97483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6467"/>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82367</xdr:rowOff>
    </xdr:from>
    <xdr:to>
      <xdr:col>10</xdr:col>
      <xdr:colOff>114300</xdr:colOff>
      <xdr:row>58</xdr:row>
      <xdr:rowOff>114525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6467"/>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151413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30955</xdr:rowOff>
    </xdr:from>
    <xdr:to>
      <xdr:col>24</xdr:col>
      <xdr:colOff>114300</xdr:colOff>
      <xdr:row>58</xdr:row>
      <xdr:rowOff>132555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51938</xdr:rowOff>
    </xdr:from>
    <xdr:to>
      <xdr:col>20</xdr:col>
      <xdr:colOff>38100</xdr:colOff>
      <xdr:row>58</xdr:row>
      <xdr:rowOff>153538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144665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46683</xdr:rowOff>
    </xdr:from>
    <xdr:to>
      <xdr:col>15</xdr:col>
      <xdr:colOff>101600</xdr:colOff>
      <xdr:row>58</xdr:row>
      <xdr:rowOff>148283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139410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31567</xdr:rowOff>
    </xdr:from>
    <xdr:to>
      <xdr:col>10</xdr:col>
      <xdr:colOff>165100</xdr:colOff>
      <xdr:row>58</xdr:row>
      <xdr:rowOff>133167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124294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63725</xdr:rowOff>
    </xdr:from>
    <xdr:to>
      <xdr:col>6</xdr:col>
      <xdr:colOff>38100</xdr:colOff>
      <xdr:row>58</xdr:row>
      <xdr:rowOff>165325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156452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69354</xdr:rowOff>
    </xdr:from>
    <xdr:to>
      <xdr:col>24</xdr:col>
      <xdr:colOff>63500</xdr:colOff>
      <xdr:row>77</xdr:row>
      <xdr:rowOff>123096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71004"/>
          <a:ext cx="838200" cy="5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69354</xdr:rowOff>
    </xdr:from>
    <xdr:to>
      <xdr:col>19</xdr:col>
      <xdr:colOff>177800</xdr:colOff>
      <xdr:row>77</xdr:row>
      <xdr:rowOff>76002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71004"/>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76002</xdr:rowOff>
    </xdr:from>
    <xdr:to>
      <xdr:col>15</xdr:col>
      <xdr:colOff>50800</xdr:colOff>
      <xdr:row>77</xdr:row>
      <xdr:rowOff>162903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77652"/>
          <a:ext cx="8890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162903</xdr:rowOff>
    </xdr:from>
    <xdr:to>
      <xdr:col>10</xdr:col>
      <xdr:colOff>114300</xdr:colOff>
      <xdr:row>78</xdr:row>
      <xdr:rowOff>23395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64553"/>
          <a:ext cx="889000" cy="3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72296</xdr:rowOff>
    </xdr:from>
    <xdr:to>
      <xdr:col>24</xdr:col>
      <xdr:colOff>114300</xdr:colOff>
      <xdr:row>78</xdr:row>
      <xdr:rowOff>2446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158673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18554</xdr:rowOff>
    </xdr:from>
    <xdr:to>
      <xdr:col>20</xdr:col>
      <xdr:colOff>38100</xdr:colOff>
      <xdr:row>77</xdr:row>
      <xdr:rowOff>120154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111281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25202</xdr:rowOff>
    </xdr:from>
    <xdr:to>
      <xdr:col>15</xdr:col>
      <xdr:colOff>101600</xdr:colOff>
      <xdr:row>77</xdr:row>
      <xdr:rowOff>126802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117929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112103</xdr:rowOff>
    </xdr:from>
    <xdr:to>
      <xdr:col>10</xdr:col>
      <xdr:colOff>165100</xdr:colOff>
      <xdr:row>78</xdr:row>
      <xdr:rowOff>42253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33380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0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144045</xdr:rowOff>
    </xdr:from>
    <xdr:to>
      <xdr:col>6</xdr:col>
      <xdr:colOff>38100</xdr:colOff>
      <xdr:row>78</xdr:row>
      <xdr:rowOff>74195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65322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158703</xdr:rowOff>
    </xdr:from>
    <xdr:to>
      <xdr:col>24</xdr:col>
      <xdr:colOff>63500</xdr:colOff>
      <xdr:row>98</xdr:row>
      <xdr:rowOff>19293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89353"/>
          <a:ext cx="838200" cy="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158703</xdr:rowOff>
    </xdr:from>
    <xdr:to>
      <xdr:col>19</xdr:col>
      <xdr:colOff>177800</xdr:colOff>
      <xdr:row>98</xdr:row>
      <xdr:rowOff>6482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89353"/>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6482</xdr:rowOff>
    </xdr:from>
    <xdr:to>
      <xdr:col>15</xdr:col>
      <xdr:colOff>50800</xdr:colOff>
      <xdr:row>98</xdr:row>
      <xdr:rowOff>26033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08582"/>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26033</xdr:rowOff>
    </xdr:from>
    <xdr:to>
      <xdr:col>10</xdr:col>
      <xdr:colOff>114300</xdr:colOff>
      <xdr:row>98</xdr:row>
      <xdr:rowOff>33176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28133"/>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139943</xdr:rowOff>
    </xdr:from>
    <xdr:to>
      <xdr:col>24</xdr:col>
      <xdr:colOff>114300</xdr:colOff>
      <xdr:row>98</xdr:row>
      <xdr:rowOff>70093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54870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107903</xdr:rowOff>
    </xdr:from>
    <xdr:to>
      <xdr:col>20</xdr:col>
      <xdr:colOff>38100</xdr:colOff>
      <xdr:row>98</xdr:row>
      <xdr:rowOff>38053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29180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127132</xdr:rowOff>
    </xdr:from>
    <xdr:to>
      <xdr:col>15</xdr:col>
      <xdr:colOff>101600</xdr:colOff>
      <xdr:row>98</xdr:row>
      <xdr:rowOff>57282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48409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5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146683</xdr:rowOff>
    </xdr:from>
    <xdr:to>
      <xdr:col>10</xdr:col>
      <xdr:colOff>165100</xdr:colOff>
      <xdr:row>98</xdr:row>
      <xdr:rowOff>76833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67960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153826</xdr:rowOff>
    </xdr:from>
    <xdr:to>
      <xdr:col>6</xdr:col>
      <xdr:colOff>38100</xdr:colOff>
      <xdr:row>98</xdr:row>
      <xdr:rowOff>83976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43859</xdr:rowOff>
    </xdr:from>
    <xdr:to>
      <xdr:col>55</xdr:col>
      <xdr:colOff>0</xdr:colOff>
      <xdr:row>39</xdr:row>
      <xdr:rowOff>43879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30409"/>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73042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43897</xdr:rowOff>
    </xdr:from>
    <xdr:to>
      <xdr:col>45</xdr:col>
      <xdr:colOff>177800</xdr:colOff>
      <xdr:row>39</xdr:row>
      <xdr:rowOff>43897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0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42278</xdr:rowOff>
    </xdr:from>
    <xdr:to>
      <xdr:col>41</xdr:col>
      <xdr:colOff>50800</xdr:colOff>
      <xdr:row>39</xdr:row>
      <xdr:rowOff>43897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882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164509</xdr:rowOff>
    </xdr:from>
    <xdr:to>
      <xdr:col>55</xdr:col>
      <xdr:colOff>50800</xdr:colOff>
      <xdr:row>39</xdr:row>
      <xdr:rowOff>94659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85806</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164547</xdr:rowOff>
    </xdr:from>
    <xdr:to>
      <xdr:col>46</xdr:col>
      <xdr:colOff>38100</xdr:colOff>
      <xdr:row>39</xdr:row>
      <xdr:rowOff>94697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85824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164547</xdr:rowOff>
    </xdr:from>
    <xdr:to>
      <xdr:col>41</xdr:col>
      <xdr:colOff>101600</xdr:colOff>
      <xdr:row>39</xdr:row>
      <xdr:rowOff>94697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85824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162928</xdr:rowOff>
    </xdr:from>
    <xdr:to>
      <xdr:col>36</xdr:col>
      <xdr:colOff>165100</xdr:colOff>
      <xdr:row>39</xdr:row>
      <xdr:rowOff>93078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84205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64983</xdr:rowOff>
    </xdr:from>
    <xdr:to>
      <xdr:col>55</xdr:col>
      <xdr:colOff>0</xdr:colOff>
      <xdr:row>59</xdr:row>
      <xdr:rowOff>68225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80533"/>
          <a:ext cx="8382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64983</xdr:rowOff>
    </xdr:from>
    <xdr:to>
      <xdr:col>50</xdr:col>
      <xdr:colOff>114300</xdr:colOff>
      <xdr:row>59</xdr:row>
      <xdr:rowOff>66408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80533"/>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66370</xdr:rowOff>
    </xdr:from>
    <xdr:to>
      <xdr:col>45</xdr:col>
      <xdr:colOff>177800</xdr:colOff>
      <xdr:row>59</xdr:row>
      <xdr:rowOff>66408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8192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66370</xdr:rowOff>
    </xdr:from>
    <xdr:to>
      <xdr:col>41</xdr:col>
      <xdr:colOff>50800</xdr:colOff>
      <xdr:row>59</xdr:row>
      <xdr:rowOff>74864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81920"/>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20026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36404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17425</xdr:rowOff>
    </xdr:from>
    <xdr:to>
      <xdr:col>55</xdr:col>
      <xdr:colOff>50800</xdr:colOff>
      <xdr:row>59</xdr:row>
      <xdr:rowOff>119025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103802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14183</xdr:rowOff>
    </xdr:from>
    <xdr:to>
      <xdr:col>50</xdr:col>
      <xdr:colOff>165100</xdr:colOff>
      <xdr:row>59</xdr:row>
      <xdr:rowOff>115783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106910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2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15608</xdr:rowOff>
    </xdr:from>
    <xdr:to>
      <xdr:col>46</xdr:col>
      <xdr:colOff>38100</xdr:colOff>
      <xdr:row>59</xdr:row>
      <xdr:rowOff>117208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108335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15570</xdr:rowOff>
    </xdr:from>
    <xdr:to>
      <xdr:col>41</xdr:col>
      <xdr:colOff>101600</xdr:colOff>
      <xdr:row>59</xdr:row>
      <xdr:rowOff>117170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108297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24064</xdr:rowOff>
    </xdr:from>
    <xdr:to>
      <xdr:col>36</xdr:col>
      <xdr:colOff>165100</xdr:colOff>
      <xdr:row>59</xdr:row>
      <xdr:rowOff>125664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116791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124729</xdr:rowOff>
    </xdr:from>
    <xdr:to>
      <xdr:col>55</xdr:col>
      <xdr:colOff>0</xdr:colOff>
      <xdr:row>78</xdr:row>
      <xdr:rowOff>136404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7829"/>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124729</xdr:rowOff>
    </xdr:from>
    <xdr:to>
      <xdr:col>50</xdr:col>
      <xdr:colOff>114300</xdr:colOff>
      <xdr:row>78</xdr:row>
      <xdr:rowOff>136787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782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120946</xdr:rowOff>
    </xdr:from>
    <xdr:to>
      <xdr:col>45</xdr:col>
      <xdr:colOff>177800</xdr:colOff>
      <xdr:row>78</xdr:row>
      <xdr:rowOff>136787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4046"/>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120946</xdr:rowOff>
    </xdr:from>
    <xdr:to>
      <xdr:col>41</xdr:col>
      <xdr:colOff>50800</xdr:colOff>
      <xdr:row>78</xdr:row>
      <xdr:rowOff>137682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4046"/>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148494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85604</xdr:rowOff>
    </xdr:from>
    <xdr:to>
      <xdr:col>55</xdr:col>
      <xdr:colOff>50800</xdr:colOff>
      <xdr:row>79</xdr:row>
      <xdr:rowOff>15754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73929</xdr:rowOff>
    </xdr:from>
    <xdr:to>
      <xdr:col>50</xdr:col>
      <xdr:colOff>165100</xdr:colOff>
      <xdr:row>79</xdr:row>
      <xdr:rowOff>4079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166656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85987</xdr:rowOff>
    </xdr:from>
    <xdr:to>
      <xdr:col>46</xdr:col>
      <xdr:colOff>38100</xdr:colOff>
      <xdr:row>79</xdr:row>
      <xdr:rowOff>16137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70146</xdr:rowOff>
    </xdr:from>
    <xdr:to>
      <xdr:col>41</xdr:col>
      <xdr:colOff>101600</xdr:colOff>
      <xdr:row>79</xdr:row>
      <xdr:rowOff>296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162873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86882</xdr:rowOff>
    </xdr:from>
    <xdr:to>
      <xdr:col>36</xdr:col>
      <xdr:colOff>165100</xdr:colOff>
      <xdr:row>79</xdr:row>
      <xdr:rowOff>17032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8159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143875</xdr:rowOff>
    </xdr:from>
    <xdr:to>
      <xdr:col>55</xdr:col>
      <xdr:colOff>0</xdr:colOff>
      <xdr:row>98</xdr:row>
      <xdr:rowOff>154124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45975"/>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117773</xdr:rowOff>
    </xdr:from>
    <xdr:to>
      <xdr:col>50</xdr:col>
      <xdr:colOff>114300</xdr:colOff>
      <xdr:row>98</xdr:row>
      <xdr:rowOff>154124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19873"/>
          <a:ext cx="889000" cy="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117773</xdr:rowOff>
    </xdr:from>
    <xdr:to>
      <xdr:col>45</xdr:col>
      <xdr:colOff>177800</xdr:colOff>
      <xdr:row>98</xdr:row>
      <xdr:rowOff>154077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9873"/>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154077</xdr:rowOff>
    </xdr:from>
    <xdr:to>
      <xdr:col>41</xdr:col>
      <xdr:colOff>50800</xdr:colOff>
      <xdr:row>98</xdr:row>
      <xdr:rowOff>170050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56177"/>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93075</xdr:rowOff>
    </xdr:from>
    <xdr:to>
      <xdr:col>55</xdr:col>
      <xdr:colOff>50800</xdr:colOff>
      <xdr:row>99</xdr:row>
      <xdr:rowOff>23225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103324</xdr:rowOff>
    </xdr:from>
    <xdr:to>
      <xdr:col>50</xdr:col>
      <xdr:colOff>165100</xdr:colOff>
      <xdr:row>99</xdr:row>
      <xdr:rowOff>33474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24601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66973</xdr:rowOff>
    </xdr:from>
    <xdr:to>
      <xdr:col>46</xdr:col>
      <xdr:colOff>38100</xdr:colOff>
      <xdr:row>98</xdr:row>
      <xdr:rowOff>168573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159700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103277</xdr:rowOff>
    </xdr:from>
    <xdr:to>
      <xdr:col>41</xdr:col>
      <xdr:colOff>101600</xdr:colOff>
      <xdr:row>99</xdr:row>
      <xdr:rowOff>33427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24554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119250</xdr:rowOff>
    </xdr:from>
    <xdr:to>
      <xdr:col>36</xdr:col>
      <xdr:colOff>165100</xdr:colOff>
      <xdr:row>99</xdr:row>
      <xdr:rowOff>49400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117179</xdr:rowOff>
    </xdr:from>
    <xdr:to>
      <xdr:col>85</xdr:col>
      <xdr:colOff>127000</xdr:colOff>
      <xdr:row>37</xdr:row>
      <xdr:rowOff>149100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60829"/>
          <a:ext cx="8382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121023</xdr:rowOff>
    </xdr:from>
    <xdr:to>
      <xdr:col>81</xdr:col>
      <xdr:colOff>50800</xdr:colOff>
      <xdr:row>37</xdr:row>
      <xdr:rowOff>149100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6467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81663</xdr:rowOff>
    </xdr:from>
    <xdr:to>
      <xdr:col>76</xdr:col>
      <xdr:colOff>114300</xdr:colOff>
      <xdr:row>37</xdr:row>
      <xdr:rowOff>121023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25313"/>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81663</xdr:rowOff>
    </xdr:from>
    <xdr:to>
      <xdr:col>71</xdr:col>
      <xdr:colOff>177800</xdr:colOff>
      <xdr:row>37</xdr:row>
      <xdr:rowOff>131342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5313"/>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66379</xdr:rowOff>
    </xdr:from>
    <xdr:to>
      <xdr:col>85</xdr:col>
      <xdr:colOff>177800</xdr:colOff>
      <xdr:row>37</xdr:row>
      <xdr:rowOff>167979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44806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98300</xdr:rowOff>
    </xdr:from>
    <xdr:to>
      <xdr:col>81</xdr:col>
      <xdr:colOff>101600</xdr:colOff>
      <xdr:row>38</xdr:row>
      <xdr:rowOff>28450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19577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70223</xdr:rowOff>
    </xdr:from>
    <xdr:to>
      <xdr:col>76</xdr:col>
      <xdr:colOff>165100</xdr:colOff>
      <xdr:row>38</xdr:row>
      <xdr:rowOff>374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1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162951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30863</xdr:rowOff>
    </xdr:from>
    <xdr:to>
      <xdr:col>72</xdr:col>
      <xdr:colOff>38100</xdr:colOff>
      <xdr:row>37</xdr:row>
      <xdr:rowOff>132463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123590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80542</xdr:rowOff>
    </xdr:from>
    <xdr:to>
      <xdr:col>67</xdr:col>
      <xdr:colOff>101600</xdr:colOff>
      <xdr:row>38</xdr:row>
      <xdr:rowOff>10692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161575</xdr:rowOff>
    </xdr:from>
    <xdr:to>
      <xdr:col>85</xdr:col>
      <xdr:colOff>127000</xdr:colOff>
      <xdr:row>58</xdr:row>
      <xdr:rowOff>167944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5675"/>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161575</xdr:rowOff>
    </xdr:from>
    <xdr:to>
      <xdr:col>81</xdr:col>
      <xdr:colOff>50800</xdr:colOff>
      <xdr:row>59</xdr:row>
      <xdr:rowOff>7710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5675"/>
          <a:ext cx="889000" cy="1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163263</xdr:rowOff>
    </xdr:from>
    <xdr:to>
      <xdr:col>76</xdr:col>
      <xdr:colOff>114300</xdr:colOff>
      <xdr:row>59</xdr:row>
      <xdr:rowOff>7710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7363"/>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163263</xdr:rowOff>
    </xdr:from>
    <xdr:to>
      <xdr:col>71</xdr:col>
      <xdr:colOff>177800</xdr:colOff>
      <xdr:row>59</xdr:row>
      <xdr:rowOff>3833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7363"/>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117144</xdr:rowOff>
    </xdr:from>
    <xdr:to>
      <xdr:col>85</xdr:col>
      <xdr:colOff>177800</xdr:colOff>
      <xdr:row>59</xdr:row>
      <xdr:rowOff>47294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32071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110775</xdr:rowOff>
    </xdr:from>
    <xdr:to>
      <xdr:col>81</xdr:col>
      <xdr:colOff>101600</xdr:colOff>
      <xdr:row>59</xdr:row>
      <xdr:rowOff>40925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32052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128360</xdr:rowOff>
    </xdr:from>
    <xdr:to>
      <xdr:col>76</xdr:col>
      <xdr:colOff>165100</xdr:colOff>
      <xdr:row>59</xdr:row>
      <xdr:rowOff>58510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49637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112463</xdr:rowOff>
    </xdr:from>
    <xdr:to>
      <xdr:col>72</xdr:col>
      <xdr:colOff>38100</xdr:colOff>
      <xdr:row>59</xdr:row>
      <xdr:rowOff>42613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33740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124483</xdr:rowOff>
    </xdr:from>
    <xdr:to>
      <xdr:col>67</xdr:col>
      <xdr:colOff>101600</xdr:colOff>
      <xdr:row>59</xdr:row>
      <xdr:rowOff>54633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45760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1077</xdr:rowOff>
    </xdr:from>
    <xdr:to>
      <xdr:col>85</xdr:col>
      <xdr:colOff>127000</xdr:colOff>
      <xdr:row>79</xdr:row>
      <xdr:rowOff>27659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45627"/>
          <a:ext cx="8382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27659</xdr:rowOff>
    </xdr:from>
    <xdr:to>
      <xdr:col>81</xdr:col>
      <xdr:colOff>50800</xdr:colOff>
      <xdr:row>79</xdr:row>
      <xdr:rowOff>42430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2209"/>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42430</xdr:rowOff>
    </xdr:from>
    <xdr:to>
      <xdr:col>76</xdr:col>
      <xdr:colOff>114300</xdr:colOff>
      <xdr:row>79</xdr:row>
      <xdr:rowOff>44031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698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25983</xdr:rowOff>
    </xdr:from>
    <xdr:to>
      <xdr:col>71</xdr:col>
      <xdr:colOff>177800</xdr:colOff>
      <xdr:row>79</xdr:row>
      <xdr:rowOff>44031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0533"/>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162489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58239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121727</xdr:rowOff>
    </xdr:from>
    <xdr:to>
      <xdr:col>85</xdr:col>
      <xdr:colOff>177800</xdr:colOff>
      <xdr:row>79</xdr:row>
      <xdr:rowOff>51877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148309</xdr:rowOff>
    </xdr:from>
    <xdr:to>
      <xdr:col>81</xdr:col>
      <xdr:colOff>101600</xdr:colOff>
      <xdr:row>79</xdr:row>
      <xdr:rowOff>78459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69586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163080</xdr:rowOff>
    </xdr:from>
    <xdr:to>
      <xdr:col>76</xdr:col>
      <xdr:colOff>165100</xdr:colOff>
      <xdr:row>79</xdr:row>
      <xdr:rowOff>93230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84357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164681</xdr:rowOff>
    </xdr:from>
    <xdr:to>
      <xdr:col>72</xdr:col>
      <xdr:colOff>38100</xdr:colOff>
      <xdr:row>79</xdr:row>
      <xdr:rowOff>94831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85958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146633</xdr:rowOff>
    </xdr:from>
    <xdr:to>
      <xdr:col>67</xdr:col>
      <xdr:colOff>101600</xdr:colOff>
      <xdr:row>79</xdr:row>
      <xdr:rowOff>76783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67910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37548</xdr:rowOff>
    </xdr:from>
    <xdr:to>
      <xdr:col>85</xdr:col>
      <xdr:colOff>127000</xdr:colOff>
      <xdr:row>98</xdr:row>
      <xdr:rowOff>66863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39648"/>
          <a:ext cx="8382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13618</xdr:rowOff>
    </xdr:from>
    <xdr:to>
      <xdr:col>81</xdr:col>
      <xdr:colOff>50800</xdr:colOff>
      <xdr:row>98</xdr:row>
      <xdr:rowOff>66863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15718"/>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13618</xdr:rowOff>
    </xdr:from>
    <xdr:to>
      <xdr:col>76</xdr:col>
      <xdr:colOff>114300</xdr:colOff>
      <xdr:row>98</xdr:row>
      <xdr:rowOff>19782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5718"/>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18962</xdr:rowOff>
    </xdr:from>
    <xdr:to>
      <xdr:col>71</xdr:col>
      <xdr:colOff>177800</xdr:colOff>
      <xdr:row>98</xdr:row>
      <xdr:rowOff>19782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21062"/>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158198</xdr:rowOff>
    </xdr:from>
    <xdr:to>
      <xdr:col>85</xdr:col>
      <xdr:colOff>177800</xdr:colOff>
      <xdr:row>98</xdr:row>
      <xdr:rowOff>88348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136625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16063</xdr:rowOff>
    </xdr:from>
    <xdr:to>
      <xdr:col>81</xdr:col>
      <xdr:colOff>101600</xdr:colOff>
      <xdr:row>98</xdr:row>
      <xdr:rowOff>117663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134268</xdr:rowOff>
    </xdr:from>
    <xdr:to>
      <xdr:col>76</xdr:col>
      <xdr:colOff>165100</xdr:colOff>
      <xdr:row>98</xdr:row>
      <xdr:rowOff>64418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55545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5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140432</xdr:rowOff>
    </xdr:from>
    <xdr:to>
      <xdr:col>72</xdr:col>
      <xdr:colOff>38100</xdr:colOff>
      <xdr:row>98</xdr:row>
      <xdr:rowOff>70582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61709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139612</xdr:rowOff>
    </xdr:from>
    <xdr:to>
      <xdr:col>67</xdr:col>
      <xdr:colOff>101600</xdr:colOff>
      <xdr:row>98</xdr:row>
      <xdr:rowOff>69762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60889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6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円減少している。これは地域商品券交付金事業の皆減によるものである。総務費の住民一人当たりのコストは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253,479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円増加している。これは告知放送システム整備事業の皆増によるものである。衛生費の住民一人当たりのコストは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52,671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円減少している。これは保健施設（健康センター）整備事業の皆減や診療所特別会計繰出金の減によるものである。消防費の住民一人当たりのコストは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円増加している。これは緊急防災・減災事業（避難路改良工事）の皆増によるものである。土木費の住民一人当たりのコストは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円増加している。これは橋梁維持費の増や除雪事業費の増によるものである。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の比較ではいずれの経費についてもコストは下回っている。特に類似団体平均との差がある総務費については、これまでの職員数の削減による人件費の抑制が主な要因である。また商工費については企業・商店等が極めて少なく、観光資源も乏しく事業規模が他の費目より小さくなっていることから、今後は特産品開発や町のＰＲ事業を推進し商工観光の活性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財政調整基金残高については前年度より</a:t>
          </a:r>
          <a:r>
            <a:rPr kumimoji="1" lang="en-US" altLang="ja-JP" sz="1050">
              <a:solidFill>
                <a:sysClr val="windowText" lastClr="000000"/>
              </a:solidFill>
              <a:latin typeface="ＭＳ ゴシック" pitchFamily="49" charset="-128"/>
              <a:ea typeface="ＭＳ ゴシック" pitchFamily="49" charset="-128"/>
            </a:rPr>
            <a:t>9.5</a:t>
          </a:r>
          <a:r>
            <a:rPr kumimoji="1" lang="ja-JP" altLang="en-US" sz="1050">
              <a:solidFill>
                <a:sysClr val="windowText" lastClr="000000"/>
              </a:solidFill>
              <a:latin typeface="ＭＳ ゴシック" pitchFamily="49" charset="-128"/>
              <a:ea typeface="ＭＳ ゴシック" pitchFamily="49" charset="-128"/>
            </a:rPr>
            <a:t>百万円減少したことから、比率は</a:t>
          </a:r>
          <a:r>
            <a:rPr kumimoji="1" lang="en-US" altLang="ja-JP" sz="1050">
              <a:solidFill>
                <a:sysClr val="windowText" lastClr="000000"/>
              </a:solidFill>
              <a:latin typeface="ＭＳ ゴシック" pitchFamily="49" charset="-128"/>
              <a:ea typeface="ＭＳ ゴシック" pitchFamily="49" charset="-128"/>
            </a:rPr>
            <a:t>0.24</a:t>
          </a:r>
          <a:r>
            <a:rPr kumimoji="1" lang="ja-JP" altLang="en-US" sz="1050">
              <a:solidFill>
                <a:sysClr val="windowText" lastClr="000000"/>
              </a:solidFill>
              <a:latin typeface="ＭＳ ゴシック" pitchFamily="49" charset="-128"/>
              <a:ea typeface="ＭＳ ゴシック" pitchFamily="49" charset="-128"/>
            </a:rPr>
            <a:t>ポイント下降している。迅速かつ的確な対応が求められる事業の実施にあたっては今後も適時取り崩しを行うことにはなるが、これまで同様歳出の抑制に努めることで歳計剰余金を確保し、毎年着実に積み立てを実施していくこととしている。</a:t>
          </a:r>
          <a:br>
            <a:rPr kumimoji="1" lang="ja-JP" altLang="en-US" sz="1050">
              <a:solidFill>
                <a:sysClr val="windowText" lastClr="000000"/>
              </a:solidFill>
              <a:latin typeface="ＭＳ ゴシック" pitchFamily="49" charset="-128"/>
              <a:ea typeface="ＭＳ ゴシック" pitchFamily="49" charset="-128"/>
            </a:rPr>
          </a:br>
          <a:r>
            <a:rPr kumimoji="1" lang="ja-JP" altLang="en-US" sz="1050">
              <a:solidFill>
                <a:sysClr val="windowText" lastClr="000000"/>
              </a:solidFill>
              <a:latin typeface="ＭＳ ゴシック" pitchFamily="49" charset="-128"/>
              <a:ea typeface="ＭＳ ゴシック" pitchFamily="49" charset="-128"/>
            </a:rPr>
            <a:t>　実質収支額については、前年度から</a:t>
          </a:r>
          <a:r>
            <a:rPr kumimoji="1" lang="en-US" altLang="ja-JP" sz="1050">
              <a:solidFill>
                <a:sysClr val="windowText" lastClr="000000"/>
              </a:solidFill>
              <a:latin typeface="ＭＳ ゴシック" pitchFamily="49" charset="-128"/>
              <a:ea typeface="ＭＳ ゴシック" pitchFamily="49" charset="-128"/>
            </a:rPr>
            <a:t>17</a:t>
          </a:r>
          <a:r>
            <a:rPr kumimoji="1" lang="ja-JP" altLang="en-US" sz="1050">
              <a:solidFill>
                <a:sysClr val="windowText" lastClr="000000"/>
              </a:solidFill>
              <a:latin typeface="ＭＳ ゴシック" pitchFamily="49" charset="-128"/>
              <a:ea typeface="ＭＳ ゴシック" pitchFamily="49" charset="-128"/>
            </a:rPr>
            <a:t>百万円減少し比率が</a:t>
          </a:r>
          <a:r>
            <a:rPr kumimoji="1" lang="en-US" altLang="ja-JP" sz="1050">
              <a:solidFill>
                <a:sysClr val="windowText" lastClr="000000"/>
              </a:solidFill>
              <a:latin typeface="ＭＳ ゴシック" pitchFamily="49" charset="-128"/>
              <a:ea typeface="ＭＳ ゴシック" pitchFamily="49" charset="-128"/>
            </a:rPr>
            <a:t>0.64</a:t>
          </a:r>
          <a:r>
            <a:rPr kumimoji="1" lang="ja-JP" altLang="en-US" sz="1050">
              <a:solidFill>
                <a:sysClr val="windowText" lastClr="000000"/>
              </a:solidFill>
              <a:latin typeface="ＭＳ ゴシック" pitchFamily="49" charset="-128"/>
              <a:ea typeface="ＭＳ ゴシック" pitchFamily="49" charset="-128"/>
            </a:rPr>
            <a:t>ポイント下降と前年並みとなった。</a:t>
          </a:r>
          <a:br>
            <a:rPr kumimoji="1" lang="ja-JP" altLang="en-US" sz="1050">
              <a:solidFill>
                <a:sysClr val="windowText" lastClr="000000"/>
              </a:solidFill>
              <a:latin typeface="ＭＳ ゴシック" pitchFamily="49" charset="-128"/>
              <a:ea typeface="ＭＳ ゴシック" pitchFamily="49" charset="-128"/>
            </a:rPr>
          </a:br>
          <a:r>
            <a:rPr kumimoji="1" lang="ja-JP" altLang="en-US" sz="1050">
              <a:solidFill>
                <a:sysClr val="windowText" lastClr="000000"/>
              </a:solidFill>
              <a:latin typeface="ＭＳ ゴシック" pitchFamily="49" charset="-128"/>
              <a:ea typeface="ＭＳ ゴシック" pitchFamily="49" charset="-128"/>
            </a:rPr>
            <a:t>　実質単年度収支については、繰上償還の実施や財政調整基金取崩額の減等から、前年度から</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百万円増加し比率も</a:t>
          </a:r>
          <a:r>
            <a:rPr kumimoji="1" lang="en-US" altLang="ja-JP" sz="1050">
              <a:solidFill>
                <a:sysClr val="windowText" lastClr="000000"/>
              </a:solidFill>
              <a:latin typeface="ＭＳ ゴシック" pitchFamily="49" charset="-128"/>
              <a:ea typeface="ＭＳ ゴシック" pitchFamily="49" charset="-128"/>
            </a:rPr>
            <a:t>1.24</a:t>
          </a:r>
          <a:r>
            <a:rPr kumimoji="1" lang="ja-JP" altLang="en-US" sz="1050">
              <a:solidFill>
                <a:sysClr val="windowText" lastClr="000000"/>
              </a:solidFill>
              <a:latin typeface="ＭＳ ゴシック" pitchFamily="49" charset="-128"/>
              <a:ea typeface="ＭＳ ゴシック" pitchFamily="49" charset="-128"/>
            </a:rPr>
            <a:t>ポイント増加と引き続き黒字を確保している。</a:t>
          </a:r>
        </a:p>
        <a:p>
          <a:r>
            <a:rPr kumimoji="1" lang="ja-JP" altLang="en-US" sz="1050">
              <a:solidFill>
                <a:sysClr val="windowText" lastClr="000000"/>
              </a:solidFill>
              <a:latin typeface="ＭＳ ゴシック" pitchFamily="49" charset="-128"/>
              <a:ea typeface="ＭＳ ゴシック" pitchFamily="49" charset="-128"/>
            </a:rPr>
            <a:t>　今後も計画的な基金運営に努めるとともに、適切な定員管理や事務事業の見直しを継続し黒字の確保に努める。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一般会計及び全ての特別会計において赤字は生じていない。一般会計では普通交付税の増加や財政調整基金の取り崩しにより黒字額の比率が上がった。介護保険事業特別会計では介護給付費の減少により黒字化が進んでいる。</a:t>
          </a:r>
        </a:p>
        <a:p>
          <a:r>
            <a:rPr kumimoji="1" lang="ja-JP" altLang="en-US" sz="1400">
              <a:latin typeface="ＭＳ ゴシック" pitchFamily="49" charset="-128"/>
              <a:ea typeface="ＭＳ ゴシック" pitchFamily="49" charset="-128"/>
            </a:rPr>
            <a:t>　今後も各会計において人件費や公債費等の経常経費の抑制を図り、適正な財政運営、企業経営に努めていく。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義務教育学校整備事業や施設耐震化等の緊急防災・減災事業に係る元金償還が始まった平成２６年度から増加傾向にあった。しかし繰上償還や低利又は無利子資金への借換を計画的に実施してきたことにより平成３０年度から減少傾向にある。</a:t>
          </a:r>
        </a:p>
        <a:p>
          <a:r>
            <a:rPr kumimoji="1" lang="ja-JP" altLang="en-US" sz="1200">
              <a:solidFill>
                <a:sysClr val="windowText" lastClr="000000"/>
              </a:solidFill>
              <a:latin typeface="ＭＳ ゴシック" pitchFamily="49" charset="-128"/>
              <a:ea typeface="ＭＳ ゴシック" pitchFamily="49" charset="-128"/>
            </a:rPr>
            <a:t>　下水道事業等に係る公営企業債の元利償還金に対する繰入金については基準内繰入額の減少により前年度から減少している。</a:t>
          </a:r>
        </a:p>
        <a:p>
          <a:r>
            <a:rPr kumimoji="1" lang="ja-JP" altLang="en-US" sz="1200">
              <a:solidFill>
                <a:sysClr val="windowText" lastClr="000000"/>
              </a:solidFill>
              <a:latin typeface="ＭＳ ゴシック" pitchFamily="49" charset="-128"/>
              <a:ea typeface="ＭＳ ゴシック" pitchFamily="49" charset="-128"/>
            </a:rPr>
            <a:t>　今後は上記事業債の他に平成２９年度より新たに借入している過疎対策事業債の元金償還も始まることから公債費の増加が見込まれるため、最良な借入条件や適正な償還期間の設定により、公債費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）は年々減少しているが、これは繰上償還の実施等により一般会計等に係る地方債の現在高及び公営企業債等繰入見込額が減少していることによるところが大きい。</a:t>
          </a:r>
        </a:p>
        <a:p>
          <a:r>
            <a:rPr kumimoji="1" lang="ja-JP" altLang="en-US" sz="1400">
              <a:latin typeface="ＭＳ ゴシック" pitchFamily="49" charset="-128"/>
              <a:ea typeface="ＭＳ ゴシック" pitchFamily="49" charset="-128"/>
            </a:rPr>
            <a:t>　充当可能財源等（Ｂ）は前年度より</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百万円増加しているが、これは充当可能基金が増加したためである。</a:t>
          </a:r>
        </a:p>
        <a:p>
          <a:r>
            <a:rPr kumimoji="1" lang="ja-JP" altLang="en-US" sz="1400">
              <a:latin typeface="ＭＳ ゴシック" pitchFamily="49" charset="-128"/>
              <a:ea typeface="ＭＳ ゴシック" pitchFamily="49" charset="-128"/>
            </a:rPr>
            <a:t>　将来負担比率の分子（Ａ）－（Ｂ）は平成２４年度以降マイナスとなっているが、引き続き計画的な基金運用や地方債発行に努め地方債現在高の増加を抑制していく。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百万円積み立てたことが大きな要因となっている。今後も公共施設等の老朽化に伴う大規模改修・集約化等に備え、積み立てを実施していく。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近年実施した耐震化事業等の元金償還が始まっており、今後も公債費は高水準で推移するため、できる限り減債基金への積み立てを実施し、公債費の財源としていきたい。その他特定目的基金においては、子育て支援の充実と安定的な実施を目的に安心子育て支援基金に積み立てるとともに、毎年必要額を取り崩しながら事業を実施していく。また公共施設等の老朽化が進んでおり、今後の改修に備えて公共施設等整備基金に積み立て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井川町では、今後の公共施設等の老朽化に伴う大規模改修に備えての公共施設等整備基金や小中学校教育及び幼稚教育の充実・向上を図るための井川っ子教育推進基金、雇用や就業の機会の創出及び生活や就労相談を支援することを目的とした事業に充当するための地域雇用推進対策基金など全部で１２基金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その他特定目的基金の総額は、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百万円増加している。これは老朽化が進む公共施設等の適正管理に備えて新たに公共施設等整備基金を整備し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育て支援の充実と安定的な実施を目的に安心子育て支援基金に積み立てる。給食費の無償化や海外修学旅行の原資として井川っ子教育推進基金にも積み立てるとともに、毎年必要額を取り崩しながら事業を実施していく。また公共施設等の老朽化が進んでおり、今後の改修に備えて公共施設等整備基金への積み立て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百万円減少している。これは新型コロナウイルス感染症対応地方創生臨時交付金事業等の財源として取り崩しを行ったためである。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迅速かつ的確な対応が求められる事業の実施に備え、その財源として積み立てを実施していく。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減債基金の現在高は、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百万円増加している。これは近年実施した耐震化事業等の元金償還が始まり、今後も公債費は高水準で推移するため、急激な負担増に備えて積み立てたものである。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平成２０年度まで取り崩しを行ったため、残高が少なくなっている。また、今後は過疎債の償還金が増えることから取り崩して償還金の原資としたい。上記負担増に備えて、できる限り積み立てを実施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9" zoomScaleNormal="69"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4001277</v>
      </c>
      <c r="BO4" s="371"/>
      <c r="BP4" s="371"/>
      <c r="BQ4" s="371"/>
      <c r="BR4" s="371"/>
      <c r="BS4" s="371"/>
      <c r="BT4" s="371"/>
      <c r="BU4" s="372"/>
      <c r="BV4" s="370">
        <v>3760827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13.1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3683560</v>
      </c>
      <c r="BO5" s="408"/>
      <c r="BP5" s="408"/>
      <c r="BQ5" s="408"/>
      <c r="BR5" s="408"/>
      <c r="BS5" s="408"/>
      <c r="BT5" s="408"/>
      <c r="BU5" s="409"/>
      <c r="BV5" s="407">
        <v>3398167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77.400000000000006</v>
      </c>
      <c r="CU5" s="405"/>
      <c r="CV5" s="405"/>
      <c r="CW5" s="405"/>
      <c r="CX5" s="405"/>
      <c r="CY5" s="405"/>
      <c r="CZ5" s="405"/>
      <c r="DA5" s="406"/>
      <c r="DB5" s="404">
        <v>77.5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317717</v>
      </c>
      <c r="BO6" s="408"/>
      <c r="BP6" s="408"/>
      <c r="BQ6" s="408"/>
      <c r="BR6" s="408"/>
      <c r="BS6" s="408"/>
      <c r="BT6" s="408"/>
      <c r="BU6" s="409"/>
      <c r="BV6" s="407">
        <v>362660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77.7</v>
      </c>
      <c r="CU6" s="445"/>
      <c r="CV6" s="445"/>
      <c r="CW6" s="445"/>
      <c r="CX6" s="445"/>
      <c r="CY6" s="445"/>
      <c r="CZ6" s="445"/>
      <c r="DA6" s="446"/>
      <c r="DB6" s="444">
        <v>78.2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20629</v>
      </c>
      <c r="BO7" s="408"/>
      <c r="BP7" s="408"/>
      <c r="BQ7" s="408"/>
      <c r="BR7" s="408"/>
      <c r="BS7" s="408"/>
      <c r="BT7" s="408"/>
      <c r="BU7" s="409"/>
      <c r="BV7" s="407">
        <v>48179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2375886</v>
      </c>
      <c r="CU7" s="408"/>
      <c r="CV7" s="408"/>
      <c r="CW7" s="408"/>
      <c r="CX7" s="408"/>
      <c r="CY7" s="408"/>
      <c r="CZ7" s="408"/>
      <c r="DA7" s="409"/>
      <c r="DB7" s="407">
        <v>2394062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297088</v>
      </c>
      <c r="BO8" s="408"/>
      <c r="BP8" s="408"/>
      <c r="BQ8" s="408"/>
      <c r="BR8" s="408"/>
      <c r="BS8" s="408"/>
      <c r="BT8" s="408"/>
      <c r="BU8" s="409"/>
      <c r="BV8" s="407">
        <v>314481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4566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-17393</v>
      </c>
      <c r="BO9" s="408"/>
      <c r="BP9" s="408"/>
      <c r="BQ9" s="408"/>
      <c r="BR9" s="408"/>
      <c r="BS9" s="408"/>
      <c r="BT9" s="408"/>
      <c r="BU9" s="409"/>
      <c r="BV9" s="407">
        <v>75154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4986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3000</v>
      </c>
      <c r="BO10" s="408"/>
      <c r="BP10" s="408"/>
      <c r="BQ10" s="408"/>
      <c r="BR10" s="408"/>
      <c r="BS10" s="408"/>
      <c r="BT10" s="408"/>
      <c r="BU10" s="409"/>
      <c r="BV10" s="407">
        <v>3000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109212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4310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12500</v>
      </c>
      <c r="BO12" s="408"/>
      <c r="BP12" s="408"/>
      <c r="BQ12" s="408"/>
      <c r="BR12" s="408"/>
      <c r="BS12" s="408"/>
      <c r="BT12" s="408"/>
      <c r="BU12" s="409"/>
      <c r="BV12" s="407">
        <v>25000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4305</v>
      </c>
      <c r="S13" s="492"/>
      <c r="T13" s="492"/>
      <c r="U13" s="492"/>
      <c r="V13" s="493"/>
      <c r="W13" s="423" t="s">
        <v>131</v>
      </c>
      <c r="X13" s="424"/>
      <c r="Y13" s="424"/>
      <c r="Z13" s="424"/>
      <c r="AA13" s="424"/>
      <c r="AB13" s="414"/>
      <c r="AC13" s="458">
        <v>245</v>
      </c>
      <c r="AD13" s="459"/>
      <c r="AE13" s="459"/>
      <c r="AF13" s="459"/>
      <c r="AG13" s="501"/>
      <c r="AH13" s="458">
        <v>326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82319</v>
      </c>
      <c r="BO13" s="408"/>
      <c r="BP13" s="408"/>
      <c r="BQ13" s="408"/>
      <c r="BR13" s="408"/>
      <c r="BS13" s="408"/>
      <c r="BT13" s="408"/>
      <c r="BU13" s="409"/>
      <c r="BV13" s="407">
        <v>53154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4.5999999999999996</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4386</v>
      </c>
      <c r="S14" s="492"/>
      <c r="T14" s="492"/>
      <c r="U14" s="492"/>
      <c r="V14" s="493"/>
      <c r="W14" s="397"/>
      <c r="X14" s="398"/>
      <c r="Y14" s="398"/>
      <c r="Z14" s="398"/>
      <c r="AA14" s="398"/>
      <c r="AB14" s="387"/>
      <c r="AC14" s="494">
        <v>11.2</v>
      </c>
      <c r="AD14" s="495"/>
      <c r="AE14" s="495"/>
      <c r="AF14" s="495"/>
      <c r="AG14" s="496"/>
      <c r="AH14" s="494">
        <v>13.6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4382</v>
      </c>
      <c r="S15" s="492"/>
      <c r="T15" s="492"/>
      <c r="U15" s="492"/>
      <c r="V15" s="493"/>
      <c r="W15" s="423" t="s">
        <v>137</v>
      </c>
      <c r="X15" s="424"/>
      <c r="Y15" s="424"/>
      <c r="Z15" s="424"/>
      <c r="AA15" s="424"/>
      <c r="AB15" s="414"/>
      <c r="AC15" s="458">
        <v>570</v>
      </c>
      <c r="AD15" s="459"/>
      <c r="AE15" s="459"/>
      <c r="AF15" s="459"/>
      <c r="AG15" s="501"/>
      <c r="AH15" s="458">
        <v>670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482979</v>
      </c>
      <c r="BO15" s="371"/>
      <c r="BP15" s="371"/>
      <c r="BQ15" s="371"/>
      <c r="BR15" s="371"/>
      <c r="BS15" s="371"/>
      <c r="BT15" s="371"/>
      <c r="BU15" s="372"/>
      <c r="BV15" s="370">
        <v>472677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26.1</v>
      </c>
      <c r="AD16" s="495"/>
      <c r="AE16" s="495"/>
      <c r="AF16" s="495"/>
      <c r="AG16" s="496"/>
      <c r="AH16" s="494">
        <v>27.9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2252910</v>
      </c>
      <c r="BO16" s="408"/>
      <c r="BP16" s="408"/>
      <c r="BQ16" s="408"/>
      <c r="BR16" s="408"/>
      <c r="BS16" s="408"/>
      <c r="BT16" s="408"/>
      <c r="BU16" s="409"/>
      <c r="BV16" s="407">
        <v>2260480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1365</v>
      </c>
      <c r="AD17" s="459"/>
      <c r="AE17" s="459"/>
      <c r="AF17" s="459"/>
      <c r="AG17" s="501"/>
      <c r="AH17" s="458">
        <v>1404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595923</v>
      </c>
      <c r="BO17" s="408"/>
      <c r="BP17" s="408"/>
      <c r="BQ17" s="408"/>
      <c r="BR17" s="408"/>
      <c r="BS17" s="408"/>
      <c r="BT17" s="408"/>
      <c r="BU17" s="409"/>
      <c r="BV17" s="407">
        <v>583831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47.95</v>
      </c>
      <c r="M18" s="531"/>
      <c r="N18" s="531"/>
      <c r="O18" s="531"/>
      <c r="P18" s="531"/>
      <c r="Q18" s="531"/>
      <c r="R18" s="532"/>
      <c r="S18" s="532"/>
      <c r="T18" s="532"/>
      <c r="U18" s="532"/>
      <c r="V18" s="533"/>
      <c r="W18" s="425"/>
      <c r="X18" s="426"/>
      <c r="Y18" s="426"/>
      <c r="Z18" s="426"/>
      <c r="AA18" s="426"/>
      <c r="AB18" s="417"/>
      <c r="AC18" s="534">
        <v>62.6</v>
      </c>
      <c r="AD18" s="535"/>
      <c r="AE18" s="535"/>
      <c r="AF18" s="535"/>
      <c r="AG18" s="536"/>
      <c r="AH18" s="534">
        <v>58.5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1848278</v>
      </c>
      <c r="BO18" s="408"/>
      <c r="BP18" s="408"/>
      <c r="BQ18" s="408"/>
      <c r="BR18" s="408"/>
      <c r="BS18" s="408"/>
      <c r="BT18" s="408"/>
      <c r="BU18" s="409"/>
      <c r="BV18" s="407">
        <v>1858173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3102755</v>
      </c>
      <c r="BO19" s="408"/>
      <c r="BP19" s="408"/>
      <c r="BQ19" s="408"/>
      <c r="BR19" s="408"/>
      <c r="BS19" s="408"/>
      <c r="BT19" s="408"/>
      <c r="BU19" s="409"/>
      <c r="BV19" s="407">
        <v>3012882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2009037</v>
      </c>
      <c r="BO22" s="371"/>
      <c r="BP22" s="371"/>
      <c r="BQ22" s="371"/>
      <c r="BR22" s="371"/>
      <c r="BS22" s="371"/>
      <c r="BT22" s="371"/>
      <c r="BU22" s="372"/>
      <c r="BV22" s="370">
        <v>2106553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1287935</v>
      </c>
      <c r="BO23" s="408"/>
      <c r="BP23" s="408"/>
      <c r="BQ23" s="408"/>
      <c r="BR23" s="408"/>
      <c r="BS23" s="408"/>
      <c r="BT23" s="408"/>
      <c r="BU23" s="409"/>
      <c r="BV23" s="407">
        <v>1233343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7100</v>
      </c>
      <c r="R24" s="459"/>
      <c r="S24" s="459"/>
      <c r="T24" s="459"/>
      <c r="U24" s="459"/>
      <c r="V24" s="501"/>
      <c r="W24" s="553"/>
      <c r="X24" s="554"/>
      <c r="Y24" s="555"/>
      <c r="Z24" s="457" t="s">
        <v>162</v>
      </c>
      <c r="AA24" s="437"/>
      <c r="AB24" s="437"/>
      <c r="AC24" s="437"/>
      <c r="AD24" s="437"/>
      <c r="AE24" s="437"/>
      <c r="AF24" s="437"/>
      <c r="AG24" s="438"/>
      <c r="AH24" s="458">
        <v>65</v>
      </c>
      <c r="AI24" s="459"/>
      <c r="AJ24" s="459"/>
      <c r="AK24" s="459"/>
      <c r="AL24" s="501"/>
      <c r="AM24" s="458">
        <v>174655</v>
      </c>
      <c r="AN24" s="459"/>
      <c r="AO24" s="459"/>
      <c r="AP24" s="459"/>
      <c r="AQ24" s="459"/>
      <c r="AR24" s="501"/>
      <c r="AS24" s="458">
        <v>2687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1758087</v>
      </c>
      <c r="BO24" s="408"/>
      <c r="BP24" s="408"/>
      <c r="BQ24" s="408"/>
      <c r="BR24" s="408"/>
      <c r="BS24" s="408"/>
      <c r="BT24" s="408"/>
      <c r="BU24" s="409"/>
      <c r="BV24" s="407">
        <v>1694470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209967</v>
      </c>
      <c r="BO25" s="371"/>
      <c r="BP25" s="371"/>
      <c r="BQ25" s="371"/>
      <c r="BR25" s="371"/>
      <c r="BS25" s="371"/>
      <c r="BT25" s="371"/>
      <c r="BU25" s="372"/>
      <c r="BV25" s="370">
        <v>221135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4950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2520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68655</v>
      </c>
      <c r="BO27" s="527"/>
      <c r="BP27" s="527"/>
      <c r="BQ27" s="527"/>
      <c r="BR27" s="527"/>
      <c r="BS27" s="527"/>
      <c r="BT27" s="527"/>
      <c r="BU27" s="528"/>
      <c r="BV27" s="526">
        <v>68605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499600</v>
      </c>
      <c r="BO28" s="371"/>
      <c r="BP28" s="371"/>
      <c r="BQ28" s="371"/>
      <c r="BR28" s="371"/>
      <c r="BS28" s="371"/>
      <c r="BT28" s="371"/>
      <c r="BU28" s="372"/>
      <c r="BV28" s="370">
        <v>509100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2120</v>
      </c>
      <c r="R29" s="459"/>
      <c r="S29" s="459"/>
      <c r="T29" s="459"/>
      <c r="U29" s="459"/>
      <c r="V29" s="501"/>
      <c r="W29" s="556"/>
      <c r="X29" s="557"/>
      <c r="Y29" s="558"/>
      <c r="Z29" s="457" t="s">
        <v>178</v>
      </c>
      <c r="AA29" s="437"/>
      <c r="AB29" s="437"/>
      <c r="AC29" s="437"/>
      <c r="AD29" s="437"/>
      <c r="AE29" s="437"/>
      <c r="AF29" s="437"/>
      <c r="AG29" s="438"/>
      <c r="AH29" s="458">
        <v>65</v>
      </c>
      <c r="AI29" s="459"/>
      <c r="AJ29" s="459"/>
      <c r="AK29" s="459"/>
      <c r="AL29" s="501"/>
      <c r="AM29" s="458">
        <v>174655</v>
      </c>
      <c r="AN29" s="459"/>
      <c r="AO29" s="459"/>
      <c r="AP29" s="459"/>
      <c r="AQ29" s="459"/>
      <c r="AR29" s="501"/>
      <c r="AS29" s="458">
        <v>2687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575000</v>
      </c>
      <c r="BO29" s="408"/>
      <c r="BP29" s="408"/>
      <c r="BQ29" s="408"/>
      <c r="BR29" s="408"/>
      <c r="BS29" s="408"/>
      <c r="BT29" s="408"/>
      <c r="BU29" s="409"/>
      <c r="BV29" s="407">
        <v>574000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2362985</v>
      </c>
      <c r="BO30" s="527"/>
      <c r="BP30" s="527"/>
      <c r="BQ30" s="527"/>
      <c r="BR30" s="527"/>
      <c r="BS30" s="527"/>
      <c r="BT30" s="527"/>
      <c r="BU30" s="528"/>
      <c r="BV30" s="526">
        <v>2079925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国民健康保険井川町診療所特別会計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介護認定事業特別会計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秋田県町村電算システム共同事業組合（一般会計）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八郎湖周辺清掃事務組合（一般会計）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八郎潟町・井川町衛生処理施設組合（一般会計）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湖東地区行政一部事務組合（一般会計）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井川町・潟上市共有財産管理組合（一般会計）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Yr5Ka0lCGPPSkcPRBV/zMPT6rsbZiDfyDBmoHb41qFE1J5DUiC2adK2Dju2tUW9+/TG9lyDot3eJP6SYqpoLQ==" saltValue="kGM0J5XnNq9ShaWrnz46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2" zoomScaleNormal="62"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436918</v>
      </c>
      <c r="S5" s="613"/>
      <c r="T5" s="613"/>
      <c r="U5" s="613"/>
      <c r="V5" s="613"/>
      <c r="W5" s="613"/>
      <c r="X5" s="613"/>
      <c r="Y5" s="614"/>
      <c r="Z5" s="615">
        <v>10.9</v>
      </c>
      <c r="AA5" s="615"/>
      <c r="AB5" s="615"/>
      <c r="AC5" s="615"/>
      <c r="AD5" s="616">
        <v>436918</v>
      </c>
      <c r="AE5" s="616"/>
      <c r="AF5" s="616"/>
      <c r="AG5" s="616"/>
      <c r="AH5" s="616"/>
      <c r="AI5" s="616"/>
      <c r="AJ5" s="616"/>
      <c r="AK5" s="616"/>
      <c r="AL5" s="617">
        <v>18.399999999999999</v>
      </c>
      <c r="AM5" s="618"/>
      <c r="AN5" s="618"/>
      <c r="AO5" s="619"/>
      <c r="AP5" s="609" t="s">
        <v>217</v>
      </c>
      <c r="AQ5" s="610"/>
      <c r="AR5" s="610"/>
      <c r="AS5" s="610"/>
      <c r="AT5" s="610"/>
      <c r="AU5" s="610"/>
      <c r="AV5" s="610"/>
      <c r="AW5" s="610"/>
      <c r="AX5" s="610"/>
      <c r="AY5" s="610"/>
      <c r="AZ5" s="610"/>
      <c r="BA5" s="610"/>
      <c r="BB5" s="610"/>
      <c r="BC5" s="610"/>
      <c r="BD5" s="610"/>
      <c r="BE5" s="610"/>
      <c r="BF5" s="611"/>
      <c r="BG5" s="623">
        <v>436918</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40214</v>
      </c>
      <c r="S6" s="624"/>
      <c r="T6" s="624"/>
      <c r="U6" s="624"/>
      <c r="V6" s="624"/>
      <c r="W6" s="624"/>
      <c r="X6" s="624"/>
      <c r="Y6" s="625"/>
      <c r="Z6" s="626">
        <v>1</v>
      </c>
      <c r="AA6" s="626"/>
      <c r="AB6" s="626"/>
      <c r="AC6" s="626"/>
      <c r="AD6" s="627">
        <v>40214</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436918</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61360</v>
      </c>
      <c r="CS6" s="624"/>
      <c r="CT6" s="624"/>
      <c r="CU6" s="624"/>
      <c r="CV6" s="624"/>
      <c r="CW6" s="624"/>
      <c r="CX6" s="624"/>
      <c r="CY6" s="625"/>
      <c r="CZ6" s="617">
        <v>1.7</v>
      </c>
      <c r="DA6" s="618"/>
      <c r="DB6" s="618"/>
      <c r="DC6" s="634"/>
      <c r="DD6" s="632" t="s">
        <v>122</v>
      </c>
      <c r="DE6" s="624"/>
      <c r="DF6" s="624"/>
      <c r="DG6" s="624"/>
      <c r="DH6" s="624"/>
      <c r="DI6" s="624"/>
      <c r="DJ6" s="624"/>
      <c r="DK6" s="624"/>
      <c r="DL6" s="624"/>
      <c r="DM6" s="624"/>
      <c r="DN6" s="624"/>
      <c r="DO6" s="624"/>
      <c r="DP6" s="625"/>
      <c r="DQ6" s="632">
        <v>61360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92</v>
      </c>
      <c r="S7" s="624"/>
      <c r="T7" s="624"/>
      <c r="U7" s="624"/>
      <c r="V7" s="624"/>
      <c r="W7" s="624"/>
      <c r="X7" s="624"/>
      <c r="Y7" s="625"/>
      <c r="Z7" s="626">
        <v>0</v>
      </c>
      <c r="AA7" s="626"/>
      <c r="AB7" s="626"/>
      <c r="AC7" s="626"/>
      <c r="AD7" s="627">
        <v>92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149158</v>
      </c>
      <c r="BH7" s="624"/>
      <c r="BI7" s="624"/>
      <c r="BJ7" s="624"/>
      <c r="BK7" s="624"/>
      <c r="BL7" s="624"/>
      <c r="BM7" s="624"/>
      <c r="BN7" s="625"/>
      <c r="BO7" s="626">
        <v>34.1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1092495</v>
      </c>
      <c r="CS7" s="624"/>
      <c r="CT7" s="624"/>
      <c r="CU7" s="624"/>
      <c r="CV7" s="624"/>
      <c r="CW7" s="624"/>
      <c r="CX7" s="624"/>
      <c r="CY7" s="625"/>
      <c r="CZ7" s="626">
        <v>29.7</v>
      </c>
      <c r="DA7" s="626"/>
      <c r="DB7" s="626"/>
      <c r="DC7" s="626"/>
      <c r="DD7" s="632">
        <v>243599</v>
      </c>
      <c r="DE7" s="624"/>
      <c r="DF7" s="624"/>
      <c r="DG7" s="624"/>
      <c r="DH7" s="624"/>
      <c r="DI7" s="624"/>
      <c r="DJ7" s="624"/>
      <c r="DK7" s="624"/>
      <c r="DL7" s="624"/>
      <c r="DM7" s="624"/>
      <c r="DN7" s="624"/>
      <c r="DO7" s="624"/>
      <c r="DP7" s="625"/>
      <c r="DQ7" s="632">
        <v>809839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1025</v>
      </c>
      <c r="S8" s="624"/>
      <c r="T8" s="624"/>
      <c r="U8" s="624"/>
      <c r="V8" s="624"/>
      <c r="W8" s="624"/>
      <c r="X8" s="624"/>
      <c r="Y8" s="625"/>
      <c r="Z8" s="626">
        <v>0</v>
      </c>
      <c r="AA8" s="626"/>
      <c r="AB8" s="626"/>
      <c r="AC8" s="626"/>
      <c r="AD8" s="627">
        <v>1025</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6877</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851587</v>
      </c>
      <c r="CS8" s="624"/>
      <c r="CT8" s="624"/>
      <c r="CU8" s="624"/>
      <c r="CV8" s="624"/>
      <c r="CW8" s="624"/>
      <c r="CX8" s="624"/>
      <c r="CY8" s="625"/>
      <c r="CZ8" s="626">
        <v>23.1</v>
      </c>
      <c r="DA8" s="626"/>
      <c r="DB8" s="626"/>
      <c r="DC8" s="626"/>
      <c r="DD8" s="632">
        <v>2768</v>
      </c>
      <c r="DE8" s="624"/>
      <c r="DF8" s="624"/>
      <c r="DG8" s="624"/>
      <c r="DH8" s="624"/>
      <c r="DI8" s="624"/>
      <c r="DJ8" s="624"/>
      <c r="DK8" s="624"/>
      <c r="DL8" s="624"/>
      <c r="DM8" s="624"/>
      <c r="DN8" s="624"/>
      <c r="DO8" s="624"/>
      <c r="DP8" s="625"/>
      <c r="DQ8" s="632">
        <v>565234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1373</v>
      </c>
      <c r="S9" s="624"/>
      <c r="T9" s="624"/>
      <c r="U9" s="624"/>
      <c r="V9" s="624"/>
      <c r="W9" s="624"/>
      <c r="X9" s="624"/>
      <c r="Y9" s="625"/>
      <c r="Z9" s="626">
        <v>0</v>
      </c>
      <c r="AA9" s="626"/>
      <c r="AB9" s="626"/>
      <c r="AC9" s="626"/>
      <c r="AD9" s="627">
        <v>1373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128787</v>
      </c>
      <c r="BH9" s="624"/>
      <c r="BI9" s="624"/>
      <c r="BJ9" s="624"/>
      <c r="BK9" s="624"/>
      <c r="BL9" s="624"/>
      <c r="BM9" s="624"/>
      <c r="BN9" s="625"/>
      <c r="BO9" s="626">
        <v>29.5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227010</v>
      </c>
      <c r="CS9" s="624"/>
      <c r="CT9" s="624"/>
      <c r="CU9" s="624"/>
      <c r="CV9" s="624"/>
      <c r="CW9" s="624"/>
      <c r="CX9" s="624"/>
      <c r="CY9" s="625"/>
      <c r="CZ9" s="626">
        <v>6.2</v>
      </c>
      <c r="DA9" s="626"/>
      <c r="DB9" s="626"/>
      <c r="DC9" s="626"/>
      <c r="DD9" s="632">
        <v>13011</v>
      </c>
      <c r="DE9" s="624"/>
      <c r="DF9" s="624"/>
      <c r="DG9" s="624"/>
      <c r="DH9" s="624"/>
      <c r="DI9" s="624"/>
      <c r="DJ9" s="624"/>
      <c r="DK9" s="624"/>
      <c r="DL9" s="624"/>
      <c r="DM9" s="624"/>
      <c r="DN9" s="624"/>
      <c r="DO9" s="624"/>
      <c r="DP9" s="625"/>
      <c r="DQ9" s="632">
        <v>191998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8900</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133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96</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115880</v>
      </c>
      <c r="S11" s="624"/>
      <c r="T11" s="624"/>
      <c r="U11" s="624"/>
      <c r="V11" s="624"/>
      <c r="W11" s="624"/>
      <c r="X11" s="624"/>
      <c r="Y11" s="625"/>
      <c r="Z11" s="628">
        <v>2.9</v>
      </c>
      <c r="AA11" s="629"/>
      <c r="AB11" s="629"/>
      <c r="AC11" s="635"/>
      <c r="AD11" s="632">
        <v>115880</v>
      </c>
      <c r="AE11" s="624"/>
      <c r="AF11" s="624"/>
      <c r="AG11" s="624"/>
      <c r="AH11" s="624"/>
      <c r="AI11" s="624"/>
      <c r="AJ11" s="624"/>
      <c r="AK11" s="625"/>
      <c r="AL11" s="628">
        <v>4.9000000000000004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4594</v>
      </c>
      <c r="BH11" s="624"/>
      <c r="BI11" s="624"/>
      <c r="BJ11" s="624"/>
      <c r="BK11" s="624"/>
      <c r="BL11" s="624"/>
      <c r="BM11" s="624"/>
      <c r="BN11" s="625"/>
      <c r="BO11" s="626">
        <v>1.1000000000000001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121369</v>
      </c>
      <c r="CS11" s="624"/>
      <c r="CT11" s="624"/>
      <c r="CU11" s="624"/>
      <c r="CV11" s="624"/>
      <c r="CW11" s="624"/>
      <c r="CX11" s="624"/>
      <c r="CY11" s="625"/>
      <c r="CZ11" s="626">
        <v>3.3</v>
      </c>
      <c r="DA11" s="626"/>
      <c r="DB11" s="626"/>
      <c r="DC11" s="626"/>
      <c r="DD11" s="632">
        <v>20140</v>
      </c>
      <c r="DE11" s="624"/>
      <c r="DF11" s="624"/>
      <c r="DG11" s="624"/>
      <c r="DH11" s="624"/>
      <c r="DI11" s="624"/>
      <c r="DJ11" s="624"/>
      <c r="DK11" s="624"/>
      <c r="DL11" s="624"/>
      <c r="DM11" s="624"/>
      <c r="DN11" s="624"/>
      <c r="DO11" s="624"/>
      <c r="DP11" s="625"/>
      <c r="DQ11" s="632">
        <v>64379</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235975</v>
      </c>
      <c r="BH12" s="624"/>
      <c r="BI12" s="624"/>
      <c r="BJ12" s="624"/>
      <c r="BK12" s="624"/>
      <c r="BL12" s="624"/>
      <c r="BM12" s="624"/>
      <c r="BN12" s="625"/>
      <c r="BO12" s="626">
        <v>54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15535</v>
      </c>
      <c r="CS12" s="624"/>
      <c r="CT12" s="624"/>
      <c r="CU12" s="624"/>
      <c r="CV12" s="624"/>
      <c r="CW12" s="624"/>
      <c r="CX12" s="624"/>
      <c r="CY12" s="625"/>
      <c r="CZ12" s="626">
        <v>0.4</v>
      </c>
      <c r="DA12" s="626"/>
      <c r="DB12" s="626"/>
      <c r="DC12" s="626"/>
      <c r="DD12" s="632" t="s">
        <v>122</v>
      </c>
      <c r="DE12" s="624"/>
      <c r="DF12" s="624"/>
      <c r="DG12" s="624"/>
      <c r="DH12" s="624"/>
      <c r="DI12" s="624"/>
      <c r="DJ12" s="624"/>
      <c r="DK12" s="624"/>
      <c r="DL12" s="624"/>
      <c r="DM12" s="624"/>
      <c r="DN12" s="624"/>
      <c r="DO12" s="624"/>
      <c r="DP12" s="625"/>
      <c r="DQ12" s="632">
        <v>11057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234231</v>
      </c>
      <c r="BH13" s="624"/>
      <c r="BI13" s="624"/>
      <c r="BJ13" s="624"/>
      <c r="BK13" s="624"/>
      <c r="BL13" s="624"/>
      <c r="BM13" s="624"/>
      <c r="BN13" s="625"/>
      <c r="BO13" s="626">
        <v>53.6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407386</v>
      </c>
      <c r="CS13" s="624"/>
      <c r="CT13" s="624"/>
      <c r="CU13" s="624"/>
      <c r="CV13" s="624"/>
      <c r="CW13" s="624"/>
      <c r="CX13" s="624"/>
      <c r="CY13" s="625"/>
      <c r="CZ13" s="626">
        <v>11.1</v>
      </c>
      <c r="DA13" s="626"/>
      <c r="DB13" s="626"/>
      <c r="DC13" s="626"/>
      <c r="DD13" s="632">
        <v>203498</v>
      </c>
      <c r="DE13" s="624"/>
      <c r="DF13" s="624"/>
      <c r="DG13" s="624"/>
      <c r="DH13" s="624"/>
      <c r="DI13" s="624"/>
      <c r="DJ13" s="624"/>
      <c r="DK13" s="624"/>
      <c r="DL13" s="624"/>
      <c r="DM13" s="624"/>
      <c r="DN13" s="624"/>
      <c r="DO13" s="624"/>
      <c r="DP13" s="625"/>
      <c r="DQ13" s="632">
        <v>239834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192</v>
      </c>
      <c r="S14" s="624"/>
      <c r="T14" s="624"/>
      <c r="U14" s="624"/>
      <c r="V14" s="624"/>
      <c r="W14" s="624"/>
      <c r="X14" s="624"/>
      <c r="Y14" s="625"/>
      <c r="Z14" s="626">
        <v>0</v>
      </c>
      <c r="AA14" s="626"/>
      <c r="AB14" s="626"/>
      <c r="AC14" s="626"/>
      <c r="AD14" s="627">
        <v>192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18051</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182856</v>
      </c>
      <c r="CS14" s="624"/>
      <c r="CT14" s="624"/>
      <c r="CU14" s="624"/>
      <c r="CV14" s="624"/>
      <c r="CW14" s="624"/>
      <c r="CX14" s="624"/>
      <c r="CY14" s="625"/>
      <c r="CZ14" s="626">
        <v>5</v>
      </c>
      <c r="DA14" s="626"/>
      <c r="DB14" s="626"/>
      <c r="DC14" s="626"/>
      <c r="DD14" s="632">
        <v>16213</v>
      </c>
      <c r="DE14" s="624"/>
      <c r="DF14" s="624"/>
      <c r="DG14" s="624"/>
      <c r="DH14" s="624"/>
      <c r="DI14" s="624"/>
      <c r="DJ14" s="624"/>
      <c r="DK14" s="624"/>
      <c r="DL14" s="624"/>
      <c r="DM14" s="624"/>
      <c r="DN14" s="624"/>
      <c r="DO14" s="624"/>
      <c r="DP14" s="625"/>
      <c r="DQ14" s="632">
        <v>166898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33734</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271247</v>
      </c>
      <c r="CS15" s="624"/>
      <c r="CT15" s="624"/>
      <c r="CU15" s="624"/>
      <c r="CV15" s="624"/>
      <c r="CW15" s="624"/>
      <c r="CX15" s="624"/>
      <c r="CY15" s="625"/>
      <c r="CZ15" s="626">
        <v>7.4</v>
      </c>
      <c r="DA15" s="626"/>
      <c r="DB15" s="626"/>
      <c r="DC15" s="626"/>
      <c r="DD15" s="632">
        <v>47778</v>
      </c>
      <c r="DE15" s="624"/>
      <c r="DF15" s="624"/>
      <c r="DG15" s="624"/>
      <c r="DH15" s="624"/>
      <c r="DI15" s="624"/>
      <c r="DJ15" s="624"/>
      <c r="DK15" s="624"/>
      <c r="DL15" s="624"/>
      <c r="DM15" s="624"/>
      <c r="DN15" s="624"/>
      <c r="DO15" s="624"/>
      <c r="DP15" s="625"/>
      <c r="DQ15" s="632">
        <v>234273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2586</v>
      </c>
      <c r="S16" s="624"/>
      <c r="T16" s="624"/>
      <c r="U16" s="624"/>
      <c r="V16" s="624"/>
      <c r="W16" s="624"/>
      <c r="X16" s="624"/>
      <c r="Y16" s="625"/>
      <c r="Z16" s="626">
        <v>0.1</v>
      </c>
      <c r="AA16" s="626"/>
      <c r="AB16" s="626"/>
      <c r="AC16" s="626"/>
      <c r="AD16" s="627">
        <v>2586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49065</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36553</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7282</v>
      </c>
      <c r="S17" s="624"/>
      <c r="T17" s="624"/>
      <c r="U17" s="624"/>
      <c r="V17" s="624"/>
      <c r="W17" s="624"/>
      <c r="X17" s="624"/>
      <c r="Y17" s="625"/>
      <c r="Z17" s="626">
        <v>0.2</v>
      </c>
      <c r="AA17" s="626"/>
      <c r="AB17" s="626"/>
      <c r="AC17" s="626"/>
      <c r="AD17" s="627">
        <v>7282</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403517</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403517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2528</v>
      </c>
      <c r="S18" s="624"/>
      <c r="T18" s="624"/>
      <c r="U18" s="624"/>
      <c r="V18" s="624"/>
      <c r="W18" s="624"/>
      <c r="X18" s="624"/>
      <c r="Y18" s="625"/>
      <c r="Z18" s="626">
        <v>0.1</v>
      </c>
      <c r="AA18" s="626"/>
      <c r="AB18" s="626"/>
      <c r="AC18" s="626"/>
      <c r="AD18" s="627">
        <v>2528</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2528</v>
      </c>
      <c r="S19" s="624"/>
      <c r="T19" s="624"/>
      <c r="U19" s="624"/>
      <c r="V19" s="624"/>
      <c r="W19" s="624"/>
      <c r="X19" s="624"/>
      <c r="Y19" s="625"/>
      <c r="Z19" s="626">
        <v>0.1</v>
      </c>
      <c r="AA19" s="626"/>
      <c r="AB19" s="626"/>
      <c r="AC19" s="626"/>
      <c r="AD19" s="627">
        <v>2528</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3683560</v>
      </c>
      <c r="CS20" s="624"/>
      <c r="CT20" s="624"/>
      <c r="CU20" s="624"/>
      <c r="CV20" s="624"/>
      <c r="CW20" s="624"/>
      <c r="CX20" s="624"/>
      <c r="CY20" s="625"/>
      <c r="CZ20" s="626">
        <v>100</v>
      </c>
      <c r="DA20" s="626"/>
      <c r="DB20" s="626"/>
      <c r="DC20" s="626"/>
      <c r="DD20" s="632">
        <v>547007</v>
      </c>
      <c r="DE20" s="624"/>
      <c r="DF20" s="624"/>
      <c r="DG20" s="624"/>
      <c r="DH20" s="624"/>
      <c r="DI20" s="624"/>
      <c r="DJ20" s="624"/>
      <c r="DK20" s="624"/>
      <c r="DL20" s="624"/>
      <c r="DM20" s="624"/>
      <c r="DN20" s="624"/>
      <c r="DO20" s="624"/>
      <c r="DP20" s="625"/>
      <c r="DQ20" s="632">
        <v>2785038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1937306</v>
      </c>
      <c r="S21" s="624"/>
      <c r="T21" s="624"/>
      <c r="U21" s="624"/>
      <c r="V21" s="624"/>
      <c r="W21" s="624"/>
      <c r="X21" s="624"/>
      <c r="Y21" s="625"/>
      <c r="Z21" s="626">
        <v>48.4</v>
      </c>
      <c r="AA21" s="626"/>
      <c r="AB21" s="626"/>
      <c r="AC21" s="626"/>
      <c r="AD21" s="627">
        <v>1769931</v>
      </c>
      <c r="AE21" s="627"/>
      <c r="AF21" s="627"/>
      <c r="AG21" s="627"/>
      <c r="AH21" s="627"/>
      <c r="AI21" s="627"/>
      <c r="AJ21" s="627"/>
      <c r="AK21" s="627"/>
      <c r="AL21" s="628">
        <v>74.400000000000006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1769931</v>
      </c>
      <c r="S22" s="624"/>
      <c r="T22" s="624"/>
      <c r="U22" s="624"/>
      <c r="V22" s="624"/>
      <c r="W22" s="624"/>
      <c r="X22" s="624"/>
      <c r="Y22" s="625"/>
      <c r="Z22" s="626">
        <v>44.2</v>
      </c>
      <c r="AA22" s="626"/>
      <c r="AB22" s="626"/>
      <c r="AC22" s="626"/>
      <c r="AD22" s="627">
        <v>1769931</v>
      </c>
      <c r="AE22" s="627"/>
      <c r="AF22" s="627"/>
      <c r="AG22" s="627"/>
      <c r="AH22" s="627"/>
      <c r="AI22" s="627"/>
      <c r="AJ22" s="627"/>
      <c r="AK22" s="627"/>
      <c r="AL22" s="628">
        <v>74.400000000000006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167375</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1320955</v>
      </c>
      <c r="CS24" s="613"/>
      <c r="CT24" s="613"/>
      <c r="CU24" s="613"/>
      <c r="CV24" s="613"/>
      <c r="CW24" s="613"/>
      <c r="CX24" s="613"/>
      <c r="CY24" s="614"/>
      <c r="CZ24" s="617">
        <v>35.9</v>
      </c>
      <c r="DA24" s="618"/>
      <c r="DB24" s="618"/>
      <c r="DC24" s="634"/>
      <c r="DD24" s="655">
        <v>1110785</v>
      </c>
      <c r="DE24" s="613"/>
      <c r="DF24" s="613"/>
      <c r="DG24" s="613"/>
      <c r="DH24" s="613"/>
      <c r="DI24" s="613"/>
      <c r="DJ24" s="613"/>
      <c r="DK24" s="614"/>
      <c r="DL24" s="655">
        <v>939788</v>
      </c>
      <c r="DM24" s="613"/>
      <c r="DN24" s="613"/>
      <c r="DO24" s="613"/>
      <c r="DP24" s="613"/>
      <c r="DQ24" s="613"/>
      <c r="DR24" s="613"/>
      <c r="DS24" s="613"/>
      <c r="DT24" s="613"/>
      <c r="DU24" s="613"/>
      <c r="DV24" s="614"/>
      <c r="DW24" s="617">
        <v>39.299999999999997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2545396</v>
      </c>
      <c r="S25" s="624"/>
      <c r="T25" s="624"/>
      <c r="U25" s="624"/>
      <c r="V25" s="624"/>
      <c r="W25" s="624"/>
      <c r="X25" s="624"/>
      <c r="Y25" s="625"/>
      <c r="Z25" s="626">
        <v>63.6</v>
      </c>
      <c r="AA25" s="626"/>
      <c r="AB25" s="626"/>
      <c r="AC25" s="626"/>
      <c r="AD25" s="627">
        <v>2378021</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634856</v>
      </c>
      <c r="CS25" s="656"/>
      <c r="CT25" s="656"/>
      <c r="CU25" s="656"/>
      <c r="CV25" s="656"/>
      <c r="CW25" s="656"/>
      <c r="CX25" s="656"/>
      <c r="CY25" s="657"/>
      <c r="CZ25" s="628">
        <v>17.2</v>
      </c>
      <c r="DA25" s="653"/>
      <c r="DB25" s="653"/>
      <c r="DC25" s="658"/>
      <c r="DD25" s="632">
        <v>589005</v>
      </c>
      <c r="DE25" s="656"/>
      <c r="DF25" s="656"/>
      <c r="DG25" s="656"/>
      <c r="DH25" s="656"/>
      <c r="DI25" s="656"/>
      <c r="DJ25" s="656"/>
      <c r="DK25" s="657"/>
      <c r="DL25" s="632">
        <v>582910</v>
      </c>
      <c r="DM25" s="656"/>
      <c r="DN25" s="656"/>
      <c r="DO25" s="656"/>
      <c r="DP25" s="656"/>
      <c r="DQ25" s="656"/>
      <c r="DR25" s="656"/>
      <c r="DS25" s="656"/>
      <c r="DT25" s="656"/>
      <c r="DU25" s="656"/>
      <c r="DV25" s="657"/>
      <c r="DW25" s="628">
        <v>24.4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339602</v>
      </c>
      <c r="CS26" s="624"/>
      <c r="CT26" s="624"/>
      <c r="CU26" s="624"/>
      <c r="CV26" s="624"/>
      <c r="CW26" s="624"/>
      <c r="CX26" s="624"/>
      <c r="CY26" s="625"/>
      <c r="CZ26" s="628">
        <v>9.1999999999999993</v>
      </c>
      <c r="DA26" s="653"/>
      <c r="DB26" s="653"/>
      <c r="DC26" s="658"/>
      <c r="DD26" s="632">
        <v>316772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4641</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436918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282604</v>
      </c>
      <c r="CS27" s="656"/>
      <c r="CT27" s="656"/>
      <c r="CU27" s="656"/>
      <c r="CV27" s="656"/>
      <c r="CW27" s="656"/>
      <c r="CX27" s="656"/>
      <c r="CY27" s="657"/>
      <c r="CZ27" s="628">
        <v>7.7</v>
      </c>
      <c r="DA27" s="653"/>
      <c r="DB27" s="653"/>
      <c r="DC27" s="658"/>
      <c r="DD27" s="632">
        <v>118285</v>
      </c>
      <c r="DE27" s="656"/>
      <c r="DF27" s="656"/>
      <c r="DG27" s="656"/>
      <c r="DH27" s="656"/>
      <c r="DI27" s="656"/>
      <c r="DJ27" s="656"/>
      <c r="DK27" s="657"/>
      <c r="DL27" s="632">
        <v>62595</v>
      </c>
      <c r="DM27" s="656"/>
      <c r="DN27" s="656"/>
      <c r="DO27" s="656"/>
      <c r="DP27" s="656"/>
      <c r="DQ27" s="656"/>
      <c r="DR27" s="656"/>
      <c r="DS27" s="656"/>
      <c r="DT27" s="656"/>
      <c r="DU27" s="656"/>
      <c r="DV27" s="657"/>
      <c r="DW27" s="628">
        <v>2.6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66825</v>
      </c>
      <c r="S28" s="624"/>
      <c r="T28" s="624"/>
      <c r="U28" s="624"/>
      <c r="V28" s="624"/>
      <c r="W28" s="624"/>
      <c r="X28" s="624"/>
      <c r="Y28" s="625"/>
      <c r="Z28" s="626">
        <v>1.7</v>
      </c>
      <c r="AA28" s="626"/>
      <c r="AB28" s="626"/>
      <c r="AC28" s="626"/>
      <c r="AD28" s="627">
        <v>843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403495</v>
      </c>
      <c r="CS28" s="624"/>
      <c r="CT28" s="624"/>
      <c r="CU28" s="624"/>
      <c r="CV28" s="624"/>
      <c r="CW28" s="624"/>
      <c r="CX28" s="624"/>
      <c r="CY28" s="625"/>
      <c r="CZ28" s="628">
        <v>11</v>
      </c>
      <c r="DA28" s="653"/>
      <c r="DB28" s="653"/>
      <c r="DC28" s="658"/>
      <c r="DD28" s="632">
        <v>403495</v>
      </c>
      <c r="DE28" s="624"/>
      <c r="DF28" s="624"/>
      <c r="DG28" s="624"/>
      <c r="DH28" s="624"/>
      <c r="DI28" s="624"/>
      <c r="DJ28" s="624"/>
      <c r="DK28" s="625"/>
      <c r="DL28" s="632">
        <v>294283</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5443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403495</v>
      </c>
      <c r="CS29" s="656"/>
      <c r="CT29" s="656"/>
      <c r="CU29" s="656"/>
      <c r="CV29" s="656"/>
      <c r="CW29" s="656"/>
      <c r="CX29" s="656"/>
      <c r="CY29" s="657"/>
      <c r="CZ29" s="628">
        <v>11</v>
      </c>
      <c r="DA29" s="653"/>
      <c r="DB29" s="653"/>
      <c r="DC29" s="658"/>
      <c r="DD29" s="632">
        <v>403495</v>
      </c>
      <c r="DE29" s="656"/>
      <c r="DF29" s="656"/>
      <c r="DG29" s="656"/>
      <c r="DH29" s="656"/>
      <c r="DI29" s="656"/>
      <c r="DJ29" s="656"/>
      <c r="DK29" s="657"/>
      <c r="DL29" s="632">
        <v>294283</v>
      </c>
      <c r="DM29" s="656"/>
      <c r="DN29" s="656"/>
      <c r="DO29" s="656"/>
      <c r="DP29" s="656"/>
      <c r="DQ29" s="656"/>
      <c r="DR29" s="656"/>
      <c r="DS29" s="656"/>
      <c r="DT29" s="656"/>
      <c r="DU29" s="656"/>
      <c r="DV29" s="657"/>
      <c r="DW29" s="628">
        <v>12.3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435470</v>
      </c>
      <c r="S30" s="624"/>
      <c r="T30" s="624"/>
      <c r="U30" s="624"/>
      <c r="V30" s="624"/>
      <c r="W30" s="624"/>
      <c r="X30" s="624"/>
      <c r="Y30" s="625"/>
      <c r="Z30" s="626">
        <v>10.9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397316</v>
      </c>
      <c r="CS30" s="624"/>
      <c r="CT30" s="624"/>
      <c r="CU30" s="624"/>
      <c r="CV30" s="624"/>
      <c r="CW30" s="624"/>
      <c r="CX30" s="624"/>
      <c r="CY30" s="625"/>
      <c r="CZ30" s="628">
        <v>10.8</v>
      </c>
      <c r="DA30" s="653"/>
      <c r="DB30" s="653"/>
      <c r="DC30" s="658"/>
      <c r="DD30" s="632">
        <v>397316</v>
      </c>
      <c r="DE30" s="624"/>
      <c r="DF30" s="624"/>
      <c r="DG30" s="624"/>
      <c r="DH30" s="624"/>
      <c r="DI30" s="624"/>
      <c r="DJ30" s="624"/>
      <c r="DK30" s="625"/>
      <c r="DL30" s="632">
        <v>288104</v>
      </c>
      <c r="DM30" s="624"/>
      <c r="DN30" s="624"/>
      <c r="DO30" s="624"/>
      <c r="DP30" s="624"/>
      <c r="DQ30" s="624"/>
      <c r="DR30" s="624"/>
      <c r="DS30" s="624"/>
      <c r="DT30" s="624"/>
      <c r="DU30" s="624"/>
      <c r="DV30" s="625"/>
      <c r="DW30" s="628">
        <v>12.1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97.6</v>
      </c>
      <c r="BN31" s="667"/>
      <c r="BO31" s="667"/>
      <c r="BP31" s="667"/>
      <c r="BQ31" s="668"/>
      <c r="BR31" s="670">
        <v>99.4</v>
      </c>
      <c r="BS31" s="667"/>
      <c r="BT31" s="667"/>
      <c r="BU31" s="667"/>
      <c r="BV31" s="667"/>
      <c r="BW31" s="667"/>
      <c r="BX31" s="618">
        <v>97.1</v>
      </c>
      <c r="BY31" s="667"/>
      <c r="BZ31" s="667"/>
      <c r="CA31" s="667"/>
      <c r="CB31" s="668"/>
      <c r="CD31" s="663"/>
      <c r="CE31" s="664"/>
      <c r="CF31" s="620" t="s">
        <v>301</v>
      </c>
      <c r="CG31" s="621"/>
      <c r="CH31" s="621"/>
      <c r="CI31" s="621"/>
      <c r="CJ31" s="621"/>
      <c r="CK31" s="621"/>
      <c r="CL31" s="621"/>
      <c r="CM31" s="621"/>
      <c r="CN31" s="621"/>
      <c r="CO31" s="621"/>
      <c r="CP31" s="621"/>
      <c r="CQ31" s="622"/>
      <c r="CR31" s="623">
        <v>6179</v>
      </c>
      <c r="CS31" s="656"/>
      <c r="CT31" s="656"/>
      <c r="CU31" s="656"/>
      <c r="CV31" s="656"/>
      <c r="CW31" s="656"/>
      <c r="CX31" s="656"/>
      <c r="CY31" s="657"/>
      <c r="CZ31" s="628">
        <v>0.2</v>
      </c>
      <c r="DA31" s="653"/>
      <c r="DB31" s="653"/>
      <c r="DC31" s="658"/>
      <c r="DD31" s="632">
        <v>6179</v>
      </c>
      <c r="DE31" s="656"/>
      <c r="DF31" s="656"/>
      <c r="DG31" s="656"/>
      <c r="DH31" s="656"/>
      <c r="DI31" s="656"/>
      <c r="DJ31" s="656"/>
      <c r="DK31" s="657"/>
      <c r="DL31" s="632">
        <v>6179</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152864</v>
      </c>
      <c r="S32" s="624"/>
      <c r="T32" s="624"/>
      <c r="U32" s="624"/>
      <c r="V32" s="624"/>
      <c r="W32" s="624"/>
      <c r="X32" s="624"/>
      <c r="Y32" s="625"/>
      <c r="Z32" s="626">
        <v>3.8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98</v>
      </c>
      <c r="BN32" s="656"/>
      <c r="BO32" s="656"/>
      <c r="BP32" s="656"/>
      <c r="BQ32" s="669"/>
      <c r="BR32" s="680">
        <v>99.5</v>
      </c>
      <c r="BS32" s="656"/>
      <c r="BT32" s="656"/>
      <c r="BU32" s="656"/>
      <c r="BV32" s="656"/>
      <c r="BW32" s="656"/>
      <c r="BX32" s="629">
        <v>97.5</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15351</v>
      </c>
      <c r="S33" s="624"/>
      <c r="T33" s="624"/>
      <c r="U33" s="624"/>
      <c r="V33" s="624"/>
      <c r="W33" s="624"/>
      <c r="X33" s="624"/>
      <c r="Y33" s="625"/>
      <c r="Z33" s="626">
        <v>0.4</v>
      </c>
      <c r="AA33" s="626"/>
      <c r="AB33" s="626"/>
      <c r="AC33" s="626"/>
      <c r="AD33" s="627">
        <v>38</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99.2</v>
      </c>
      <c r="BH33" s="682"/>
      <c r="BI33" s="682"/>
      <c r="BJ33" s="682"/>
      <c r="BK33" s="682"/>
      <c r="BL33" s="682"/>
      <c r="BM33" s="683">
        <v>96.9</v>
      </c>
      <c r="BN33" s="682"/>
      <c r="BO33" s="682"/>
      <c r="BP33" s="682"/>
      <c r="BQ33" s="684"/>
      <c r="BR33" s="681">
        <v>99.4</v>
      </c>
      <c r="BS33" s="682"/>
      <c r="BT33" s="682"/>
      <c r="BU33" s="682"/>
      <c r="BV33" s="682"/>
      <c r="BW33" s="682"/>
      <c r="BX33" s="683">
        <v>96.4</v>
      </c>
      <c r="BY33" s="682"/>
      <c r="BZ33" s="682"/>
      <c r="CA33" s="682"/>
      <c r="CB33" s="684"/>
      <c r="CD33" s="620" t="s">
        <v>308</v>
      </c>
      <c r="CE33" s="621"/>
      <c r="CF33" s="621"/>
      <c r="CG33" s="621"/>
      <c r="CH33" s="621"/>
      <c r="CI33" s="621"/>
      <c r="CJ33" s="621"/>
      <c r="CK33" s="621"/>
      <c r="CL33" s="621"/>
      <c r="CM33" s="621"/>
      <c r="CN33" s="621"/>
      <c r="CO33" s="621"/>
      <c r="CP33" s="621"/>
      <c r="CQ33" s="622"/>
      <c r="CR33" s="623">
        <v>1766533</v>
      </c>
      <c r="CS33" s="656"/>
      <c r="CT33" s="656"/>
      <c r="CU33" s="656"/>
      <c r="CV33" s="656"/>
      <c r="CW33" s="656"/>
      <c r="CX33" s="656"/>
      <c r="CY33" s="657"/>
      <c r="CZ33" s="628">
        <v>48</v>
      </c>
      <c r="DA33" s="653"/>
      <c r="DB33" s="653"/>
      <c r="DC33" s="658"/>
      <c r="DD33" s="632">
        <v>1508843</v>
      </c>
      <c r="DE33" s="656"/>
      <c r="DF33" s="656"/>
      <c r="DG33" s="656"/>
      <c r="DH33" s="656"/>
      <c r="DI33" s="656"/>
      <c r="DJ33" s="656"/>
      <c r="DK33" s="657"/>
      <c r="DL33" s="632">
        <v>908490</v>
      </c>
      <c r="DM33" s="656"/>
      <c r="DN33" s="656"/>
      <c r="DO33" s="656"/>
      <c r="DP33" s="656"/>
      <c r="DQ33" s="656"/>
      <c r="DR33" s="656"/>
      <c r="DS33" s="656"/>
      <c r="DT33" s="656"/>
      <c r="DU33" s="656"/>
      <c r="DV33" s="657"/>
      <c r="DW33" s="628">
        <v>38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9320</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398269</v>
      </c>
      <c r="CS34" s="624"/>
      <c r="CT34" s="624"/>
      <c r="CU34" s="624"/>
      <c r="CV34" s="624"/>
      <c r="CW34" s="624"/>
      <c r="CX34" s="624"/>
      <c r="CY34" s="625"/>
      <c r="CZ34" s="628">
        <v>10.8</v>
      </c>
      <c r="DA34" s="653"/>
      <c r="DB34" s="653"/>
      <c r="DC34" s="658"/>
      <c r="DD34" s="632">
        <v>284719</v>
      </c>
      <c r="DE34" s="624"/>
      <c r="DF34" s="624"/>
      <c r="DG34" s="624"/>
      <c r="DH34" s="624"/>
      <c r="DI34" s="624"/>
      <c r="DJ34" s="624"/>
      <c r="DK34" s="625"/>
      <c r="DL34" s="632">
        <v>234668</v>
      </c>
      <c r="DM34" s="624"/>
      <c r="DN34" s="624"/>
      <c r="DO34" s="624"/>
      <c r="DP34" s="624"/>
      <c r="DQ34" s="624"/>
      <c r="DR34" s="624"/>
      <c r="DS34" s="624"/>
      <c r="DT34" s="624"/>
      <c r="DU34" s="624"/>
      <c r="DV34" s="625"/>
      <c r="DW34" s="628">
        <v>9.8000000000000007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47452</v>
      </c>
      <c r="S35" s="624"/>
      <c r="T35" s="624"/>
      <c r="U35" s="624"/>
      <c r="V35" s="624"/>
      <c r="W35" s="624"/>
      <c r="X35" s="624"/>
      <c r="Y35" s="625"/>
      <c r="Z35" s="626">
        <v>1.2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96089</v>
      </c>
      <c r="CS35" s="656"/>
      <c r="CT35" s="656"/>
      <c r="CU35" s="656"/>
      <c r="CV35" s="656"/>
      <c r="CW35" s="656"/>
      <c r="CX35" s="656"/>
      <c r="CY35" s="657"/>
      <c r="CZ35" s="628">
        <v>2.6</v>
      </c>
      <c r="DA35" s="653"/>
      <c r="DB35" s="653"/>
      <c r="DC35" s="658"/>
      <c r="DD35" s="632">
        <v>84854</v>
      </c>
      <c r="DE35" s="656"/>
      <c r="DF35" s="656"/>
      <c r="DG35" s="656"/>
      <c r="DH35" s="656"/>
      <c r="DI35" s="656"/>
      <c r="DJ35" s="656"/>
      <c r="DK35" s="657"/>
      <c r="DL35" s="632">
        <v>70046</v>
      </c>
      <c r="DM35" s="656"/>
      <c r="DN35" s="656"/>
      <c r="DO35" s="656"/>
      <c r="DP35" s="656"/>
      <c r="DQ35" s="656"/>
      <c r="DR35" s="656"/>
      <c r="DS35" s="656"/>
      <c r="DT35" s="656"/>
      <c r="DU35" s="656"/>
      <c r="DV35" s="657"/>
      <c r="DW35" s="628">
        <v>2.9</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362660</v>
      </c>
      <c r="S36" s="624"/>
      <c r="T36" s="624"/>
      <c r="U36" s="624"/>
      <c r="V36" s="624"/>
      <c r="W36" s="624"/>
      <c r="X36" s="624"/>
      <c r="Y36" s="625"/>
      <c r="Z36" s="626">
        <v>9.1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413674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42932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603311</v>
      </c>
      <c r="CS36" s="624"/>
      <c r="CT36" s="624"/>
      <c r="CU36" s="624"/>
      <c r="CV36" s="624"/>
      <c r="CW36" s="624"/>
      <c r="CX36" s="624"/>
      <c r="CY36" s="625"/>
      <c r="CZ36" s="628">
        <v>16.399999999999999</v>
      </c>
      <c r="DA36" s="653"/>
      <c r="DB36" s="653"/>
      <c r="DC36" s="658"/>
      <c r="DD36" s="632">
        <v>529985</v>
      </c>
      <c r="DE36" s="624"/>
      <c r="DF36" s="624"/>
      <c r="DG36" s="624"/>
      <c r="DH36" s="624"/>
      <c r="DI36" s="624"/>
      <c r="DJ36" s="624"/>
      <c r="DK36" s="625"/>
      <c r="DL36" s="632">
        <v>322586</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56055</v>
      </c>
      <c r="S37" s="624"/>
      <c r="T37" s="624"/>
      <c r="U37" s="624"/>
      <c r="V37" s="624"/>
      <c r="W37" s="624"/>
      <c r="X37" s="624"/>
      <c r="Y37" s="625"/>
      <c r="Z37" s="626">
        <v>1.4</v>
      </c>
      <c r="AA37" s="626"/>
      <c r="AB37" s="626"/>
      <c r="AC37" s="626"/>
      <c r="AD37" s="627">
        <v>17</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82249</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32906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256415</v>
      </c>
      <c r="CS37" s="656"/>
      <c r="CT37" s="656"/>
      <c r="CU37" s="656"/>
      <c r="CV37" s="656"/>
      <c r="CW37" s="656"/>
      <c r="CX37" s="656"/>
      <c r="CY37" s="657"/>
      <c r="CZ37" s="628">
        <v>7</v>
      </c>
      <c r="DA37" s="653"/>
      <c r="DB37" s="653"/>
      <c r="DC37" s="658"/>
      <c r="DD37" s="632">
        <v>252651</v>
      </c>
      <c r="DE37" s="656"/>
      <c r="DF37" s="656"/>
      <c r="DG37" s="656"/>
      <c r="DH37" s="656"/>
      <c r="DI37" s="656"/>
      <c r="DJ37" s="656"/>
      <c r="DK37" s="657"/>
      <c r="DL37" s="632">
        <v>217842</v>
      </c>
      <c r="DM37" s="656"/>
      <c r="DN37" s="656"/>
      <c r="DO37" s="656"/>
      <c r="DP37" s="656"/>
      <c r="DQ37" s="656"/>
      <c r="DR37" s="656"/>
      <c r="DS37" s="656"/>
      <c r="DT37" s="656"/>
      <c r="DU37" s="656"/>
      <c r="DV37" s="657"/>
      <c r="DW37" s="628">
        <v>9.1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299800</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6488</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540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331425</v>
      </c>
      <c r="CS38" s="624"/>
      <c r="CT38" s="624"/>
      <c r="CU38" s="624"/>
      <c r="CV38" s="624"/>
      <c r="CW38" s="624"/>
      <c r="CX38" s="624"/>
      <c r="CY38" s="625"/>
      <c r="CZ38" s="628">
        <v>9</v>
      </c>
      <c r="DA38" s="653"/>
      <c r="DB38" s="653"/>
      <c r="DC38" s="658"/>
      <c r="DD38" s="632">
        <v>281135</v>
      </c>
      <c r="DE38" s="624"/>
      <c r="DF38" s="624"/>
      <c r="DG38" s="624"/>
      <c r="DH38" s="624"/>
      <c r="DI38" s="624"/>
      <c r="DJ38" s="624"/>
      <c r="DK38" s="625"/>
      <c r="DL38" s="632">
        <v>266041</v>
      </c>
      <c r="DM38" s="624"/>
      <c r="DN38" s="624"/>
      <c r="DO38" s="624"/>
      <c r="DP38" s="624"/>
      <c r="DQ38" s="624"/>
      <c r="DR38" s="624"/>
      <c r="DS38" s="624"/>
      <c r="DT38" s="624"/>
      <c r="DU38" s="624"/>
      <c r="DV38" s="625"/>
      <c r="DW38" s="628">
        <v>11.1</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787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321960</v>
      </c>
      <c r="CS39" s="656"/>
      <c r="CT39" s="656"/>
      <c r="CU39" s="656"/>
      <c r="CV39" s="656"/>
      <c r="CW39" s="656"/>
      <c r="CX39" s="656"/>
      <c r="CY39" s="657"/>
      <c r="CZ39" s="628">
        <v>8.6999999999999993</v>
      </c>
      <c r="DA39" s="653"/>
      <c r="DB39" s="653"/>
      <c r="DC39" s="658"/>
      <c r="DD39" s="632">
        <v>312671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15479</v>
      </c>
      <c r="CS40" s="624"/>
      <c r="CT40" s="624"/>
      <c r="CU40" s="624"/>
      <c r="CV40" s="624"/>
      <c r="CW40" s="624"/>
      <c r="CX40" s="624"/>
      <c r="CY40" s="625"/>
      <c r="CZ40" s="628">
        <v>0.4</v>
      </c>
      <c r="DA40" s="653"/>
      <c r="DB40" s="653"/>
      <c r="DC40" s="658"/>
      <c r="DD40" s="632">
        <v>15479</v>
      </c>
      <c r="DE40" s="624"/>
      <c r="DF40" s="624"/>
      <c r="DG40" s="624"/>
      <c r="DH40" s="624"/>
      <c r="DI40" s="624"/>
      <c r="DJ40" s="624"/>
      <c r="DK40" s="625"/>
      <c r="DL40" s="632">
        <v>15149</v>
      </c>
      <c r="DM40" s="624"/>
      <c r="DN40" s="624"/>
      <c r="DO40" s="624"/>
      <c r="DP40" s="624"/>
      <c r="DQ40" s="624"/>
      <c r="DR40" s="624"/>
      <c r="DS40" s="624"/>
      <c r="DT40" s="624"/>
      <c r="DU40" s="624"/>
      <c r="DV40" s="625"/>
      <c r="DW40" s="628">
        <v>0.6</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4001277</v>
      </c>
      <c r="S41" s="696"/>
      <c r="T41" s="696"/>
      <c r="U41" s="696"/>
      <c r="V41" s="696"/>
      <c r="W41" s="696"/>
      <c r="X41" s="696"/>
      <c r="Y41" s="700"/>
      <c r="Z41" s="701">
        <v>100</v>
      </c>
      <c r="AA41" s="701"/>
      <c r="AB41" s="701"/>
      <c r="AC41" s="701"/>
      <c r="AD41" s="702">
        <v>2378919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88868</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236069</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530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596072</v>
      </c>
      <c r="CS42" s="656"/>
      <c r="CT42" s="656"/>
      <c r="CU42" s="656"/>
      <c r="CV42" s="656"/>
      <c r="CW42" s="656"/>
      <c r="CX42" s="656"/>
      <c r="CY42" s="657"/>
      <c r="CZ42" s="628">
        <v>16.2</v>
      </c>
      <c r="DA42" s="653"/>
      <c r="DB42" s="653"/>
      <c r="DC42" s="658"/>
      <c r="DD42" s="632">
        <v>165410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1954</v>
      </c>
      <c r="CS43" s="656"/>
      <c r="CT43" s="656"/>
      <c r="CU43" s="656"/>
      <c r="CV43" s="656"/>
      <c r="CW43" s="656"/>
      <c r="CX43" s="656"/>
      <c r="CY43" s="657"/>
      <c r="CZ43" s="628">
        <v>0.1</v>
      </c>
      <c r="DA43" s="653"/>
      <c r="DB43" s="653"/>
      <c r="DC43" s="658"/>
      <c r="DD43" s="632">
        <v>1954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547007</v>
      </c>
      <c r="CS44" s="624"/>
      <c r="CT44" s="624"/>
      <c r="CU44" s="624"/>
      <c r="CV44" s="624"/>
      <c r="CW44" s="624"/>
      <c r="CX44" s="624"/>
      <c r="CY44" s="625"/>
      <c r="CZ44" s="628">
        <v>14.8</v>
      </c>
      <c r="DA44" s="629"/>
      <c r="DB44" s="629"/>
      <c r="DC44" s="635"/>
      <c r="DD44" s="632">
        <v>128857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276675</v>
      </c>
      <c r="CS45" s="656"/>
      <c r="CT45" s="656"/>
      <c r="CU45" s="656"/>
      <c r="CV45" s="656"/>
      <c r="CW45" s="656"/>
      <c r="CX45" s="656"/>
      <c r="CY45" s="657"/>
      <c r="CZ45" s="628">
        <v>7.5</v>
      </c>
      <c r="DA45" s="653"/>
      <c r="DB45" s="653"/>
      <c r="DC45" s="658"/>
      <c r="DD45" s="632">
        <v>5020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251951</v>
      </c>
      <c r="CS46" s="624"/>
      <c r="CT46" s="624"/>
      <c r="CU46" s="624"/>
      <c r="CV46" s="624"/>
      <c r="CW46" s="624"/>
      <c r="CX46" s="624"/>
      <c r="CY46" s="625"/>
      <c r="CZ46" s="628">
        <v>6.8</v>
      </c>
      <c r="DA46" s="629"/>
      <c r="DB46" s="629"/>
      <c r="DC46" s="635"/>
      <c r="DD46" s="632">
        <v>121931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49065</v>
      </c>
      <c r="CS47" s="656"/>
      <c r="CT47" s="656"/>
      <c r="CU47" s="656"/>
      <c r="CV47" s="656"/>
      <c r="CW47" s="656"/>
      <c r="CX47" s="656"/>
      <c r="CY47" s="657"/>
      <c r="CZ47" s="628">
        <v>1.3</v>
      </c>
      <c r="DA47" s="653"/>
      <c r="DB47" s="653"/>
      <c r="DC47" s="658"/>
      <c r="DD47" s="632">
        <v>36553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3683560</v>
      </c>
      <c r="CS49" s="682"/>
      <c r="CT49" s="682"/>
      <c r="CU49" s="682"/>
      <c r="CV49" s="682"/>
      <c r="CW49" s="682"/>
      <c r="CX49" s="682"/>
      <c r="CY49" s="711"/>
      <c r="CZ49" s="703">
        <v>100</v>
      </c>
      <c r="DA49" s="712"/>
      <c r="DB49" s="712"/>
      <c r="DC49" s="713"/>
      <c r="DD49" s="714">
        <v>2785038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rq4alylAUSirmgW9yNbaIYlpUF69+MgdHcHkaixvLZS8E44vjY+KRTh1E4DqviaOx7eF2vkSi9NBOxqeySHLQ==" saltValue="kocR3+2yeDCRPCg9MEXz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3" zoomScaleNormal="53"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4001</v>
      </c>
      <c r="R7" s="753"/>
      <c r="S7" s="753"/>
      <c r="T7" s="753"/>
      <c r="U7" s="753"/>
      <c r="V7" s="753">
        <v>3684</v>
      </c>
      <c r="W7" s="753"/>
      <c r="X7" s="753"/>
      <c r="Y7" s="753"/>
      <c r="Z7" s="753"/>
      <c r="AA7" s="753">
        <v>318</v>
      </c>
      <c r="AB7" s="753"/>
      <c r="AC7" s="753"/>
      <c r="AD7" s="753"/>
      <c r="AE7" s="754"/>
      <c r="AF7" s="755">
        <v>297</v>
      </c>
      <c r="AG7" s="756"/>
      <c r="AH7" s="756"/>
      <c r="AI7" s="756"/>
      <c r="AJ7" s="757"/>
      <c r="AK7" s="758">
        <v>52</v>
      </c>
      <c r="AL7" s="759"/>
      <c r="AM7" s="759"/>
      <c r="AN7" s="759"/>
      <c r="AO7" s="759"/>
      <c r="AP7" s="759">
        <v>2009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4001</v>
      </c>
      <c r="R23" s="793"/>
      <c r="S23" s="793"/>
      <c r="T23" s="793"/>
      <c r="U23" s="793"/>
      <c r="V23" s="793">
        <v>3684</v>
      </c>
      <c r="W23" s="793"/>
      <c r="X23" s="793"/>
      <c r="Y23" s="793"/>
      <c r="Z23" s="793"/>
      <c r="AA23" s="793">
        <v>318</v>
      </c>
      <c r="AB23" s="793"/>
      <c r="AC23" s="793"/>
      <c r="AD23" s="793"/>
      <c r="AE23" s="794"/>
      <c r="AF23" s="795">
        <v>297</v>
      </c>
      <c r="AG23" s="793"/>
      <c r="AH23" s="793"/>
      <c r="AI23" s="793"/>
      <c r="AJ23" s="796"/>
      <c r="AK23" s="797"/>
      <c r="AL23" s="798"/>
      <c r="AM23" s="798"/>
      <c r="AN23" s="798"/>
      <c r="AO23" s="798"/>
      <c r="AP23" s="793">
        <v>2009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597</v>
      </c>
      <c r="R28" s="823"/>
      <c r="S28" s="823"/>
      <c r="T28" s="823"/>
      <c r="U28" s="823"/>
      <c r="V28" s="823">
        <v>554</v>
      </c>
      <c r="W28" s="823"/>
      <c r="X28" s="823"/>
      <c r="Y28" s="823"/>
      <c r="Z28" s="823"/>
      <c r="AA28" s="823">
        <v>43</v>
      </c>
      <c r="AB28" s="823"/>
      <c r="AC28" s="823"/>
      <c r="AD28" s="823"/>
      <c r="AE28" s="824"/>
      <c r="AF28" s="825">
        <v>43</v>
      </c>
      <c r="AG28" s="823"/>
      <c r="AH28" s="823"/>
      <c r="AI28" s="823"/>
      <c r="AJ28" s="826"/>
      <c r="AK28" s="827">
        <v>50</v>
      </c>
      <c r="AL28" s="828"/>
      <c r="AM28" s="828"/>
      <c r="AN28" s="828"/>
      <c r="AO28" s="828"/>
      <c r="AP28" s="828">
        <v>0</v>
      </c>
      <c r="AQ28" s="828"/>
      <c r="AR28" s="828"/>
      <c r="AS28" s="828"/>
      <c r="AT28" s="828"/>
      <c r="AU28" s="828">
        <v>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81</v>
      </c>
      <c r="R29" s="784"/>
      <c r="S29" s="784"/>
      <c r="T29" s="784"/>
      <c r="U29" s="784"/>
      <c r="V29" s="784">
        <v>81</v>
      </c>
      <c r="W29" s="784"/>
      <c r="X29" s="784"/>
      <c r="Y29" s="784"/>
      <c r="Z29" s="784"/>
      <c r="AA29" s="784">
        <v>0</v>
      </c>
      <c r="AB29" s="784"/>
      <c r="AC29" s="784"/>
      <c r="AD29" s="784"/>
      <c r="AE29" s="785"/>
      <c r="AF29" s="786" t="s">
        <v>122</v>
      </c>
      <c r="AG29" s="787"/>
      <c r="AH29" s="787"/>
      <c r="AI29" s="787"/>
      <c r="AJ29" s="788"/>
      <c r="AK29" s="834">
        <v>39</v>
      </c>
      <c r="AL29" s="830"/>
      <c r="AM29" s="830"/>
      <c r="AN29" s="830"/>
      <c r="AO29" s="830"/>
      <c r="AP29" s="830">
        <v>70</v>
      </c>
      <c r="AQ29" s="830"/>
      <c r="AR29" s="830"/>
      <c r="AS29" s="830"/>
      <c r="AT29" s="830"/>
      <c r="AU29" s="830">
        <v>42</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973</v>
      </c>
      <c r="R30" s="784"/>
      <c r="S30" s="784"/>
      <c r="T30" s="784"/>
      <c r="U30" s="784"/>
      <c r="V30" s="784">
        <v>895</v>
      </c>
      <c r="W30" s="784"/>
      <c r="X30" s="784"/>
      <c r="Y30" s="784"/>
      <c r="Z30" s="784"/>
      <c r="AA30" s="784">
        <v>78</v>
      </c>
      <c r="AB30" s="784"/>
      <c r="AC30" s="784"/>
      <c r="AD30" s="784"/>
      <c r="AE30" s="785"/>
      <c r="AF30" s="786">
        <v>78</v>
      </c>
      <c r="AG30" s="787"/>
      <c r="AH30" s="787"/>
      <c r="AI30" s="787"/>
      <c r="AJ30" s="788"/>
      <c r="AK30" s="834">
        <v>126</v>
      </c>
      <c r="AL30" s="830"/>
      <c r="AM30" s="830"/>
      <c r="AN30" s="830"/>
      <c r="AO30" s="830"/>
      <c r="AP30" s="830">
        <v>0</v>
      </c>
      <c r="AQ30" s="830"/>
      <c r="AR30" s="830"/>
      <c r="AS30" s="830"/>
      <c r="AT30" s="830"/>
      <c r="AU30" s="830">
        <v>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28</v>
      </c>
      <c r="R31" s="784"/>
      <c r="S31" s="784"/>
      <c r="T31" s="784"/>
      <c r="U31" s="784"/>
      <c r="V31" s="784">
        <v>20</v>
      </c>
      <c r="W31" s="784"/>
      <c r="X31" s="784"/>
      <c r="Y31" s="784"/>
      <c r="Z31" s="784"/>
      <c r="AA31" s="784">
        <v>8</v>
      </c>
      <c r="AB31" s="784"/>
      <c r="AC31" s="784"/>
      <c r="AD31" s="784"/>
      <c r="AE31" s="785"/>
      <c r="AF31" s="786">
        <v>8</v>
      </c>
      <c r="AG31" s="787"/>
      <c r="AH31" s="787"/>
      <c r="AI31" s="787"/>
      <c r="AJ31" s="788"/>
      <c r="AK31" s="834">
        <v>0</v>
      </c>
      <c r="AL31" s="830"/>
      <c r="AM31" s="830"/>
      <c r="AN31" s="830"/>
      <c r="AO31" s="830"/>
      <c r="AP31" s="830">
        <v>0</v>
      </c>
      <c r="AQ31" s="830"/>
      <c r="AR31" s="830"/>
      <c r="AS31" s="830"/>
      <c r="AT31" s="830"/>
      <c r="AU31" s="830">
        <v>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295</v>
      </c>
      <c r="R32" s="784"/>
      <c r="S32" s="784"/>
      <c r="T32" s="784"/>
      <c r="U32" s="784"/>
      <c r="V32" s="784">
        <v>295</v>
      </c>
      <c r="W32" s="784"/>
      <c r="X32" s="784"/>
      <c r="Y32" s="784"/>
      <c r="Z32" s="784"/>
      <c r="AA32" s="784">
        <v>0</v>
      </c>
      <c r="AB32" s="784"/>
      <c r="AC32" s="784"/>
      <c r="AD32" s="784"/>
      <c r="AE32" s="785"/>
      <c r="AF32" s="786" t="s">
        <v>122</v>
      </c>
      <c r="AG32" s="787"/>
      <c r="AH32" s="787"/>
      <c r="AI32" s="787"/>
      <c r="AJ32" s="788"/>
      <c r="AK32" s="834">
        <v>6</v>
      </c>
      <c r="AL32" s="830"/>
      <c r="AM32" s="830"/>
      <c r="AN32" s="830"/>
      <c r="AO32" s="830"/>
      <c r="AP32" s="830">
        <v>168</v>
      </c>
      <c r="AQ32" s="830"/>
      <c r="AR32" s="830"/>
      <c r="AS32" s="830"/>
      <c r="AT32" s="830"/>
      <c r="AU32" s="830">
        <v>3</v>
      </c>
      <c r="AV32" s="830"/>
      <c r="AW32" s="830"/>
      <c r="AX32" s="830"/>
      <c r="AY32" s="830"/>
      <c r="AZ32" s="831" t="s">
        <v>490</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64</v>
      </c>
      <c r="R33" s="784"/>
      <c r="S33" s="784"/>
      <c r="T33" s="784"/>
      <c r="U33" s="784"/>
      <c r="V33" s="784">
        <v>64</v>
      </c>
      <c r="W33" s="784"/>
      <c r="X33" s="784"/>
      <c r="Y33" s="784"/>
      <c r="Z33" s="784"/>
      <c r="AA33" s="784">
        <v>0</v>
      </c>
      <c r="AB33" s="784"/>
      <c r="AC33" s="784"/>
      <c r="AD33" s="784"/>
      <c r="AE33" s="785"/>
      <c r="AF33" s="786" t="s">
        <v>122</v>
      </c>
      <c r="AG33" s="787"/>
      <c r="AH33" s="787"/>
      <c r="AI33" s="787"/>
      <c r="AJ33" s="788"/>
      <c r="AK33" s="834">
        <v>22</v>
      </c>
      <c r="AL33" s="830"/>
      <c r="AM33" s="830"/>
      <c r="AN33" s="830"/>
      <c r="AO33" s="830"/>
      <c r="AP33" s="830">
        <v>0</v>
      </c>
      <c r="AQ33" s="830"/>
      <c r="AR33" s="830"/>
      <c r="AS33" s="830"/>
      <c r="AT33" s="830"/>
      <c r="AU33" s="830">
        <v>0</v>
      </c>
      <c r="AV33" s="830"/>
      <c r="AW33" s="830"/>
      <c r="AX33" s="830"/>
      <c r="AY33" s="830"/>
      <c r="AZ33" s="831" t="s">
        <v>490</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108</v>
      </c>
      <c r="R34" s="784"/>
      <c r="S34" s="784"/>
      <c r="T34" s="784"/>
      <c r="U34" s="784"/>
      <c r="V34" s="784">
        <v>99</v>
      </c>
      <c r="W34" s="784"/>
      <c r="X34" s="784"/>
      <c r="Y34" s="784"/>
      <c r="Z34" s="784"/>
      <c r="AA34" s="784">
        <v>9</v>
      </c>
      <c r="AB34" s="784"/>
      <c r="AC34" s="784"/>
      <c r="AD34" s="784"/>
      <c r="AE34" s="785"/>
      <c r="AF34" s="786">
        <v>143</v>
      </c>
      <c r="AG34" s="787"/>
      <c r="AH34" s="787"/>
      <c r="AI34" s="787"/>
      <c r="AJ34" s="788"/>
      <c r="AK34" s="834">
        <v>0</v>
      </c>
      <c r="AL34" s="830"/>
      <c r="AM34" s="830"/>
      <c r="AN34" s="830"/>
      <c r="AO34" s="830"/>
      <c r="AP34" s="830">
        <v>227</v>
      </c>
      <c r="AQ34" s="830"/>
      <c r="AR34" s="830"/>
      <c r="AS34" s="830"/>
      <c r="AT34" s="830"/>
      <c r="AU34" s="830">
        <v>0</v>
      </c>
      <c r="AV34" s="830"/>
      <c r="AW34" s="830"/>
      <c r="AX34" s="830"/>
      <c r="AY34" s="830"/>
      <c r="AZ34" s="831" t="s">
        <v>490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183</v>
      </c>
      <c r="R35" s="784"/>
      <c r="S35" s="784"/>
      <c r="T35" s="784"/>
      <c r="U35" s="784"/>
      <c r="V35" s="784">
        <v>181</v>
      </c>
      <c r="W35" s="784"/>
      <c r="X35" s="784"/>
      <c r="Y35" s="784"/>
      <c r="Z35" s="784"/>
      <c r="AA35" s="784">
        <v>2</v>
      </c>
      <c r="AB35" s="784"/>
      <c r="AC35" s="784"/>
      <c r="AD35" s="784"/>
      <c r="AE35" s="785"/>
      <c r="AF35" s="786">
        <v>8</v>
      </c>
      <c r="AG35" s="787"/>
      <c r="AH35" s="787"/>
      <c r="AI35" s="787"/>
      <c r="AJ35" s="788"/>
      <c r="AK35" s="834">
        <v>82</v>
      </c>
      <c r="AL35" s="830"/>
      <c r="AM35" s="830"/>
      <c r="AN35" s="830"/>
      <c r="AO35" s="830"/>
      <c r="AP35" s="830">
        <v>856</v>
      </c>
      <c r="AQ35" s="830"/>
      <c r="AR35" s="830"/>
      <c r="AS35" s="830"/>
      <c r="AT35" s="830"/>
      <c r="AU35" s="830">
        <v>743</v>
      </c>
      <c r="AV35" s="830"/>
      <c r="AW35" s="830"/>
      <c r="AX35" s="830"/>
      <c r="AY35" s="830"/>
      <c r="AZ35" s="831" t="s">
        <v>490</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280</v>
      </c>
      <c r="AG63" s="844"/>
      <c r="AH63" s="844"/>
      <c r="AI63" s="844"/>
      <c r="AJ63" s="845"/>
      <c r="AK63" s="846"/>
      <c r="AL63" s="841"/>
      <c r="AM63" s="841"/>
      <c r="AN63" s="841"/>
      <c r="AO63" s="841"/>
      <c r="AP63" s="844">
        <v>1320</v>
      </c>
      <c r="AQ63" s="844"/>
      <c r="AR63" s="844"/>
      <c r="AS63" s="844"/>
      <c r="AT63" s="844"/>
      <c r="AU63" s="844">
        <v>788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4627</v>
      </c>
      <c r="R68" s="866"/>
      <c r="S68" s="866"/>
      <c r="T68" s="866"/>
      <c r="U68" s="866"/>
      <c r="V68" s="866">
        <v>4362</v>
      </c>
      <c r="W68" s="866"/>
      <c r="X68" s="866"/>
      <c r="Y68" s="866"/>
      <c r="Z68" s="866"/>
      <c r="AA68" s="866">
        <v>265</v>
      </c>
      <c r="AB68" s="866"/>
      <c r="AC68" s="866"/>
      <c r="AD68" s="866"/>
      <c r="AE68" s="866"/>
      <c r="AF68" s="866">
        <v>265</v>
      </c>
      <c r="AG68" s="866"/>
      <c r="AH68" s="866"/>
      <c r="AI68" s="866"/>
      <c r="AJ68" s="866"/>
      <c r="AK68" s="866">
        <v>7</v>
      </c>
      <c r="AL68" s="866"/>
      <c r="AM68" s="866"/>
      <c r="AN68" s="866"/>
      <c r="AO68" s="866"/>
      <c r="AP68" s="866" t="s">
        <v>490</v>
      </c>
      <c r="AQ68" s="866"/>
      <c r="AR68" s="866"/>
      <c r="AS68" s="866"/>
      <c r="AT68" s="866"/>
      <c r="AU68" s="866" t="s">
        <v>490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83</v>
      </c>
      <c r="R69" s="830"/>
      <c r="S69" s="830"/>
      <c r="T69" s="830"/>
      <c r="U69" s="830"/>
      <c r="V69" s="830">
        <v>74</v>
      </c>
      <c r="W69" s="830"/>
      <c r="X69" s="830"/>
      <c r="Y69" s="830"/>
      <c r="Z69" s="830"/>
      <c r="AA69" s="830">
        <v>9</v>
      </c>
      <c r="AB69" s="830"/>
      <c r="AC69" s="830"/>
      <c r="AD69" s="830"/>
      <c r="AE69" s="830"/>
      <c r="AF69" s="830">
        <v>9</v>
      </c>
      <c r="AG69" s="830"/>
      <c r="AH69" s="830"/>
      <c r="AI69" s="830"/>
      <c r="AJ69" s="830"/>
      <c r="AK69" s="830" t="s">
        <v>558</v>
      </c>
      <c r="AL69" s="830"/>
      <c r="AM69" s="830"/>
      <c r="AN69" s="830"/>
      <c r="AO69" s="830"/>
      <c r="AP69" s="830" t="s">
        <v>490</v>
      </c>
      <c r="AQ69" s="830"/>
      <c r="AR69" s="830"/>
      <c r="AS69" s="830"/>
      <c r="AT69" s="830"/>
      <c r="AU69" s="830" t="s">
        <v>490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118</v>
      </c>
      <c r="R70" s="830"/>
      <c r="S70" s="830"/>
      <c r="T70" s="830"/>
      <c r="U70" s="830"/>
      <c r="V70" s="830">
        <v>106</v>
      </c>
      <c r="W70" s="830"/>
      <c r="X70" s="830"/>
      <c r="Y70" s="830"/>
      <c r="Z70" s="830"/>
      <c r="AA70" s="830">
        <v>12</v>
      </c>
      <c r="AB70" s="830"/>
      <c r="AC70" s="830"/>
      <c r="AD70" s="830"/>
      <c r="AE70" s="830"/>
      <c r="AF70" s="830">
        <v>12</v>
      </c>
      <c r="AG70" s="830"/>
      <c r="AH70" s="830"/>
      <c r="AI70" s="830"/>
      <c r="AJ70" s="830"/>
      <c r="AK70" s="830" t="s">
        <v>558</v>
      </c>
      <c r="AL70" s="830"/>
      <c r="AM70" s="830"/>
      <c r="AN70" s="830"/>
      <c r="AO70" s="830"/>
      <c r="AP70" s="830" t="s">
        <v>490</v>
      </c>
      <c r="AQ70" s="830"/>
      <c r="AR70" s="830"/>
      <c r="AS70" s="830"/>
      <c r="AT70" s="830"/>
      <c r="AU70" s="830" t="s">
        <v>490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590</v>
      </c>
      <c r="R71" s="830"/>
      <c r="S71" s="830"/>
      <c r="T71" s="830"/>
      <c r="U71" s="830"/>
      <c r="V71" s="830">
        <v>542</v>
      </c>
      <c r="W71" s="830"/>
      <c r="X71" s="830"/>
      <c r="Y71" s="830"/>
      <c r="Z71" s="830"/>
      <c r="AA71" s="830">
        <v>48</v>
      </c>
      <c r="AB71" s="830"/>
      <c r="AC71" s="830"/>
      <c r="AD71" s="830"/>
      <c r="AE71" s="830"/>
      <c r="AF71" s="830">
        <v>48</v>
      </c>
      <c r="AG71" s="830"/>
      <c r="AH71" s="830"/>
      <c r="AI71" s="830"/>
      <c r="AJ71" s="830"/>
      <c r="AK71" s="830" t="s">
        <v>558</v>
      </c>
      <c r="AL71" s="830"/>
      <c r="AM71" s="830"/>
      <c r="AN71" s="830"/>
      <c r="AO71" s="830"/>
      <c r="AP71" s="830" t="s">
        <v>490</v>
      </c>
      <c r="AQ71" s="830"/>
      <c r="AR71" s="830"/>
      <c r="AS71" s="830"/>
      <c r="AT71" s="830"/>
      <c r="AU71" s="830" t="s">
        <v>490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153545</v>
      </c>
      <c r="R72" s="830"/>
      <c r="S72" s="830"/>
      <c r="T72" s="830"/>
      <c r="U72" s="830"/>
      <c r="V72" s="830">
        <v>151526</v>
      </c>
      <c r="W72" s="830"/>
      <c r="X72" s="830"/>
      <c r="Y72" s="830"/>
      <c r="Z72" s="830"/>
      <c r="AA72" s="830">
        <v>2019</v>
      </c>
      <c r="AB72" s="830"/>
      <c r="AC72" s="830"/>
      <c r="AD72" s="830"/>
      <c r="AE72" s="830"/>
      <c r="AF72" s="830">
        <v>2019</v>
      </c>
      <c r="AG72" s="830"/>
      <c r="AH72" s="830"/>
      <c r="AI72" s="830"/>
      <c r="AJ72" s="830"/>
      <c r="AK72" s="830">
        <v>1106</v>
      </c>
      <c r="AL72" s="830"/>
      <c r="AM72" s="830"/>
      <c r="AN72" s="830"/>
      <c r="AO72" s="830"/>
      <c r="AP72" s="830" t="s">
        <v>490</v>
      </c>
      <c r="AQ72" s="830"/>
      <c r="AR72" s="830"/>
      <c r="AS72" s="830"/>
      <c r="AT72" s="830"/>
      <c r="AU72" s="830" t="s">
        <v>490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671</v>
      </c>
      <c r="R73" s="830"/>
      <c r="S73" s="830"/>
      <c r="T73" s="830"/>
      <c r="U73" s="830"/>
      <c r="V73" s="830">
        <v>664</v>
      </c>
      <c r="W73" s="830"/>
      <c r="X73" s="830"/>
      <c r="Y73" s="830"/>
      <c r="Z73" s="830"/>
      <c r="AA73" s="830">
        <v>7</v>
      </c>
      <c r="AB73" s="830"/>
      <c r="AC73" s="830"/>
      <c r="AD73" s="830"/>
      <c r="AE73" s="830"/>
      <c r="AF73" s="830">
        <v>7</v>
      </c>
      <c r="AG73" s="830"/>
      <c r="AH73" s="830"/>
      <c r="AI73" s="830"/>
      <c r="AJ73" s="830"/>
      <c r="AK73" s="830" t="s">
        <v>490</v>
      </c>
      <c r="AL73" s="830"/>
      <c r="AM73" s="830"/>
      <c r="AN73" s="830"/>
      <c r="AO73" s="830"/>
      <c r="AP73" s="830" t="s">
        <v>490</v>
      </c>
      <c r="AQ73" s="830"/>
      <c r="AR73" s="830"/>
      <c r="AS73" s="830"/>
      <c r="AT73" s="830"/>
      <c r="AU73" s="830" t="s">
        <v>490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548</v>
      </c>
      <c r="C74" s="874"/>
      <c r="D74" s="874"/>
      <c r="E74" s="874"/>
      <c r="F74" s="874"/>
      <c r="G74" s="874"/>
      <c r="H74" s="874"/>
      <c r="I74" s="874"/>
      <c r="J74" s="874"/>
      <c r="K74" s="874"/>
      <c r="L74" s="874"/>
      <c r="M74" s="874"/>
      <c r="N74" s="874"/>
      <c r="O74" s="874"/>
      <c r="P74" s="875"/>
      <c r="Q74" s="876">
        <v>539</v>
      </c>
      <c r="R74" s="830"/>
      <c r="S74" s="830"/>
      <c r="T74" s="830"/>
      <c r="U74" s="830"/>
      <c r="V74" s="830">
        <v>523</v>
      </c>
      <c r="W74" s="830"/>
      <c r="X74" s="830"/>
      <c r="Y74" s="830"/>
      <c r="Z74" s="830"/>
      <c r="AA74" s="830">
        <v>15</v>
      </c>
      <c r="AB74" s="830"/>
      <c r="AC74" s="830"/>
      <c r="AD74" s="830"/>
      <c r="AE74" s="830"/>
      <c r="AF74" s="830">
        <v>15</v>
      </c>
      <c r="AG74" s="830"/>
      <c r="AH74" s="830"/>
      <c r="AI74" s="830"/>
      <c r="AJ74" s="830"/>
      <c r="AK74" s="830" t="s">
        <v>490</v>
      </c>
      <c r="AL74" s="830"/>
      <c r="AM74" s="830"/>
      <c r="AN74" s="830"/>
      <c r="AO74" s="830"/>
      <c r="AP74" s="830" t="s">
        <v>490</v>
      </c>
      <c r="AQ74" s="830"/>
      <c r="AR74" s="830"/>
      <c r="AS74" s="830"/>
      <c r="AT74" s="830"/>
      <c r="AU74" s="830" t="s">
        <v>490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549</v>
      </c>
      <c r="C75" s="874"/>
      <c r="D75" s="874"/>
      <c r="E75" s="874"/>
      <c r="F75" s="874"/>
      <c r="G75" s="874"/>
      <c r="H75" s="874"/>
      <c r="I75" s="874"/>
      <c r="J75" s="874"/>
      <c r="K75" s="874"/>
      <c r="L75" s="874"/>
      <c r="M75" s="874"/>
      <c r="N75" s="874"/>
      <c r="O75" s="874"/>
      <c r="P75" s="875"/>
      <c r="Q75" s="877">
        <v>55</v>
      </c>
      <c r="R75" s="878"/>
      <c r="S75" s="878"/>
      <c r="T75" s="878"/>
      <c r="U75" s="834"/>
      <c r="V75" s="879">
        <v>51</v>
      </c>
      <c r="W75" s="878"/>
      <c r="X75" s="878"/>
      <c r="Y75" s="878"/>
      <c r="Z75" s="834"/>
      <c r="AA75" s="879">
        <v>3</v>
      </c>
      <c r="AB75" s="878"/>
      <c r="AC75" s="878"/>
      <c r="AD75" s="878"/>
      <c r="AE75" s="834"/>
      <c r="AF75" s="879">
        <v>3</v>
      </c>
      <c r="AG75" s="878"/>
      <c r="AH75" s="878"/>
      <c r="AI75" s="878"/>
      <c r="AJ75" s="834"/>
      <c r="AK75" s="830" t="s">
        <v>490</v>
      </c>
      <c r="AL75" s="830"/>
      <c r="AM75" s="830"/>
      <c r="AN75" s="830"/>
      <c r="AO75" s="830"/>
      <c r="AP75" s="879">
        <v>9</v>
      </c>
      <c r="AQ75" s="878"/>
      <c r="AR75" s="878"/>
      <c r="AS75" s="878"/>
      <c r="AT75" s="834"/>
      <c r="AU75" s="879">
        <v>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550</v>
      </c>
      <c r="C76" s="874"/>
      <c r="D76" s="874"/>
      <c r="E76" s="874"/>
      <c r="F76" s="874"/>
      <c r="G76" s="874"/>
      <c r="H76" s="874"/>
      <c r="I76" s="874"/>
      <c r="J76" s="874"/>
      <c r="K76" s="874"/>
      <c r="L76" s="874"/>
      <c r="M76" s="874"/>
      <c r="N76" s="874"/>
      <c r="O76" s="874"/>
      <c r="P76" s="875"/>
      <c r="Q76" s="877">
        <v>776</v>
      </c>
      <c r="R76" s="878"/>
      <c r="S76" s="878"/>
      <c r="T76" s="878"/>
      <c r="U76" s="834"/>
      <c r="V76" s="879">
        <v>754</v>
      </c>
      <c r="W76" s="878"/>
      <c r="X76" s="878"/>
      <c r="Y76" s="878"/>
      <c r="Z76" s="834"/>
      <c r="AA76" s="879">
        <v>22</v>
      </c>
      <c r="AB76" s="878"/>
      <c r="AC76" s="878"/>
      <c r="AD76" s="878"/>
      <c r="AE76" s="834"/>
      <c r="AF76" s="879">
        <v>22</v>
      </c>
      <c r="AG76" s="878"/>
      <c r="AH76" s="878"/>
      <c r="AI76" s="878"/>
      <c r="AJ76" s="834"/>
      <c r="AK76" s="879" t="s">
        <v>490</v>
      </c>
      <c r="AL76" s="878"/>
      <c r="AM76" s="878"/>
      <c r="AN76" s="878"/>
      <c r="AO76" s="834"/>
      <c r="AP76" s="879">
        <v>230</v>
      </c>
      <c r="AQ76" s="878"/>
      <c r="AR76" s="878"/>
      <c r="AS76" s="878"/>
      <c r="AT76" s="834"/>
      <c r="AU76" s="879">
        <v>156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551</v>
      </c>
      <c r="C77" s="874"/>
      <c r="D77" s="874"/>
      <c r="E77" s="874"/>
      <c r="F77" s="874"/>
      <c r="G77" s="874"/>
      <c r="H77" s="874"/>
      <c r="I77" s="874"/>
      <c r="J77" s="874"/>
      <c r="K77" s="874"/>
      <c r="L77" s="874"/>
      <c r="M77" s="874"/>
      <c r="N77" s="874"/>
      <c r="O77" s="874"/>
      <c r="P77" s="875"/>
      <c r="Q77" s="877">
        <v>15</v>
      </c>
      <c r="R77" s="878"/>
      <c r="S77" s="878"/>
      <c r="T77" s="878"/>
      <c r="U77" s="834"/>
      <c r="V77" s="879">
        <v>11</v>
      </c>
      <c r="W77" s="878"/>
      <c r="X77" s="878"/>
      <c r="Y77" s="878"/>
      <c r="Z77" s="834"/>
      <c r="AA77" s="879">
        <v>5</v>
      </c>
      <c r="AB77" s="878"/>
      <c r="AC77" s="878"/>
      <c r="AD77" s="878"/>
      <c r="AE77" s="834"/>
      <c r="AF77" s="879">
        <v>5</v>
      </c>
      <c r="AG77" s="878"/>
      <c r="AH77" s="878"/>
      <c r="AI77" s="878"/>
      <c r="AJ77" s="834"/>
      <c r="AK77" s="879" t="s">
        <v>490</v>
      </c>
      <c r="AL77" s="878"/>
      <c r="AM77" s="878"/>
      <c r="AN77" s="878"/>
      <c r="AO77" s="834"/>
      <c r="AP77" s="879" t="s">
        <v>490</v>
      </c>
      <c r="AQ77" s="878"/>
      <c r="AR77" s="878"/>
      <c r="AS77" s="878"/>
      <c r="AT77" s="834"/>
      <c r="AU77" s="879" t="s">
        <v>490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2406</v>
      </c>
      <c r="AG88" s="844"/>
      <c r="AH88" s="844"/>
      <c r="AI88" s="844"/>
      <c r="AJ88" s="844"/>
      <c r="AK88" s="841"/>
      <c r="AL88" s="841"/>
      <c r="AM88" s="841"/>
      <c r="AN88" s="841"/>
      <c r="AO88" s="841"/>
      <c r="AP88" s="844">
        <v>240</v>
      </c>
      <c r="AQ88" s="844"/>
      <c r="AR88" s="844"/>
      <c r="AS88" s="844"/>
      <c r="AT88" s="844"/>
      <c r="AU88" s="844">
        <v>160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390231</v>
      </c>
      <c r="AB110" s="900"/>
      <c r="AC110" s="900"/>
      <c r="AD110" s="900"/>
      <c r="AE110" s="901"/>
      <c r="AF110" s="902">
        <v>343140</v>
      </c>
      <c r="AG110" s="900"/>
      <c r="AH110" s="900"/>
      <c r="AI110" s="900"/>
      <c r="AJ110" s="901"/>
      <c r="AK110" s="902">
        <v>294283</v>
      </c>
      <c r="AL110" s="900"/>
      <c r="AM110" s="900"/>
      <c r="AN110" s="900"/>
      <c r="AO110" s="901"/>
      <c r="AP110" s="903">
        <v>14.5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2217567</v>
      </c>
      <c r="BR110" s="931"/>
      <c r="BS110" s="931"/>
      <c r="BT110" s="931"/>
      <c r="BU110" s="931"/>
      <c r="BV110" s="931">
        <v>2106553</v>
      </c>
      <c r="BW110" s="931"/>
      <c r="BX110" s="931"/>
      <c r="BY110" s="931"/>
      <c r="BZ110" s="931"/>
      <c r="CA110" s="931">
        <v>2009037</v>
      </c>
      <c r="CB110" s="931"/>
      <c r="CC110" s="931"/>
      <c r="CD110" s="931"/>
      <c r="CE110" s="931"/>
      <c r="CF110" s="944">
        <v>98.8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216477</v>
      </c>
      <c r="BR111" s="926"/>
      <c r="BS111" s="926"/>
      <c r="BT111" s="926"/>
      <c r="BU111" s="926"/>
      <c r="BV111" s="926">
        <v>9484</v>
      </c>
      <c r="BW111" s="926"/>
      <c r="BX111" s="926"/>
      <c r="BY111" s="926"/>
      <c r="BZ111" s="926"/>
      <c r="CA111" s="926">
        <v>6872</v>
      </c>
      <c r="CB111" s="926"/>
      <c r="CC111" s="926"/>
      <c r="CD111" s="926"/>
      <c r="CE111" s="926"/>
      <c r="CF111" s="920">
        <v>0.3</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843662</v>
      </c>
      <c r="BR112" s="926"/>
      <c r="BS112" s="926"/>
      <c r="BT112" s="926"/>
      <c r="BU112" s="926"/>
      <c r="BV112" s="926">
        <v>848155</v>
      </c>
      <c r="BW112" s="926"/>
      <c r="BX112" s="926"/>
      <c r="BY112" s="926"/>
      <c r="BZ112" s="926"/>
      <c r="CA112" s="926">
        <v>788105</v>
      </c>
      <c r="CB112" s="926"/>
      <c r="CC112" s="926"/>
      <c r="CD112" s="926"/>
      <c r="CE112" s="926"/>
      <c r="CF112" s="920">
        <v>38.799999999999997</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110356</v>
      </c>
      <c r="AB113" s="938"/>
      <c r="AC113" s="938"/>
      <c r="AD113" s="938"/>
      <c r="AE113" s="939"/>
      <c r="AF113" s="940">
        <v>118780</v>
      </c>
      <c r="AG113" s="938"/>
      <c r="AH113" s="938"/>
      <c r="AI113" s="938"/>
      <c r="AJ113" s="939"/>
      <c r="AK113" s="940">
        <v>90558</v>
      </c>
      <c r="AL113" s="938"/>
      <c r="AM113" s="938"/>
      <c r="AN113" s="938"/>
      <c r="AO113" s="939"/>
      <c r="AP113" s="941">
        <v>4.5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122132</v>
      </c>
      <c r="BR113" s="926"/>
      <c r="BS113" s="926"/>
      <c r="BT113" s="926"/>
      <c r="BU113" s="926"/>
      <c r="BV113" s="926">
        <v>86551</v>
      </c>
      <c r="BW113" s="926"/>
      <c r="BX113" s="926"/>
      <c r="BY113" s="926"/>
      <c r="BZ113" s="926"/>
      <c r="CA113" s="926">
        <v>160422</v>
      </c>
      <c r="CB113" s="926"/>
      <c r="CC113" s="926"/>
      <c r="CD113" s="926"/>
      <c r="CE113" s="926"/>
      <c r="CF113" s="920">
        <v>7.9</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15171</v>
      </c>
      <c r="AB114" s="959"/>
      <c r="AC114" s="959"/>
      <c r="AD114" s="959"/>
      <c r="AE114" s="960"/>
      <c r="AF114" s="961">
        <v>15935</v>
      </c>
      <c r="AG114" s="959"/>
      <c r="AH114" s="959"/>
      <c r="AI114" s="959"/>
      <c r="AJ114" s="960"/>
      <c r="AK114" s="961">
        <v>6059</v>
      </c>
      <c r="AL114" s="959"/>
      <c r="AM114" s="959"/>
      <c r="AN114" s="959"/>
      <c r="AO114" s="960"/>
      <c r="AP114" s="962">
        <v>0.3</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185783</v>
      </c>
      <c r="BR114" s="926"/>
      <c r="BS114" s="926"/>
      <c r="BT114" s="926"/>
      <c r="BU114" s="926"/>
      <c r="BV114" s="926">
        <v>224694</v>
      </c>
      <c r="BW114" s="926"/>
      <c r="BX114" s="926"/>
      <c r="BY114" s="926"/>
      <c r="BZ114" s="926"/>
      <c r="CA114" s="926">
        <v>215676</v>
      </c>
      <c r="CB114" s="926"/>
      <c r="CC114" s="926"/>
      <c r="CD114" s="926"/>
      <c r="CE114" s="926"/>
      <c r="CF114" s="920">
        <v>10.6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1439</v>
      </c>
      <c r="AB115" s="938"/>
      <c r="AC115" s="938"/>
      <c r="AD115" s="938"/>
      <c r="AE115" s="939"/>
      <c r="AF115" s="940">
        <v>1435</v>
      </c>
      <c r="AG115" s="938"/>
      <c r="AH115" s="938"/>
      <c r="AI115" s="938"/>
      <c r="AJ115" s="939"/>
      <c r="AK115" s="940">
        <v>1430</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517197</v>
      </c>
      <c r="AB117" s="979"/>
      <c r="AC117" s="979"/>
      <c r="AD117" s="979"/>
      <c r="AE117" s="980"/>
      <c r="AF117" s="981">
        <v>479290</v>
      </c>
      <c r="AG117" s="979"/>
      <c r="AH117" s="979"/>
      <c r="AI117" s="979"/>
      <c r="AJ117" s="980"/>
      <c r="AK117" s="981">
        <v>392330</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3585621</v>
      </c>
      <c r="BR119" s="1000"/>
      <c r="BS119" s="1000"/>
      <c r="BT119" s="1000"/>
      <c r="BU119" s="1000"/>
      <c r="BV119" s="1000">
        <v>3275437</v>
      </c>
      <c r="BW119" s="1000"/>
      <c r="BX119" s="1000"/>
      <c r="BY119" s="1000"/>
      <c r="BZ119" s="1000"/>
      <c r="CA119" s="1000">
        <v>3180112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216477</v>
      </c>
      <c r="DH119" s="986"/>
      <c r="DI119" s="986"/>
      <c r="DJ119" s="986"/>
      <c r="DK119" s="987"/>
      <c r="DL119" s="985">
        <v>9484</v>
      </c>
      <c r="DM119" s="986"/>
      <c r="DN119" s="986"/>
      <c r="DO119" s="986"/>
      <c r="DP119" s="987"/>
      <c r="DQ119" s="985">
        <v>6872</v>
      </c>
      <c r="DR119" s="986"/>
      <c r="DS119" s="986"/>
      <c r="DT119" s="986"/>
      <c r="DU119" s="987"/>
      <c r="DV119" s="988">
        <v>0.3</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3092733</v>
      </c>
      <c r="BR120" s="931"/>
      <c r="BS120" s="931"/>
      <c r="BT120" s="931"/>
      <c r="BU120" s="931"/>
      <c r="BV120" s="931">
        <v>3401925</v>
      </c>
      <c r="BW120" s="931"/>
      <c r="BX120" s="931"/>
      <c r="BY120" s="931"/>
      <c r="BZ120" s="931"/>
      <c r="CA120" s="931">
        <v>3747578</v>
      </c>
      <c r="CB120" s="931"/>
      <c r="CC120" s="931"/>
      <c r="CD120" s="931"/>
      <c r="CE120" s="931"/>
      <c r="CF120" s="944">
        <v>184.4</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v>798464</v>
      </c>
      <c r="DM120" s="931"/>
      <c r="DN120" s="931"/>
      <c r="DO120" s="931"/>
      <c r="DP120" s="931"/>
      <c r="DQ120" s="931">
        <v>743053</v>
      </c>
      <c r="DR120" s="931"/>
      <c r="DS120" s="931"/>
      <c r="DT120" s="931"/>
      <c r="DU120" s="931"/>
      <c r="DV120" s="932">
        <v>36.6</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2695</v>
      </c>
      <c r="BR121" s="926"/>
      <c r="BS121" s="926"/>
      <c r="BT121" s="926"/>
      <c r="BU121" s="926"/>
      <c r="BV121" s="926">
        <v>453</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48195</v>
      </c>
      <c r="DH121" s="926"/>
      <c r="DI121" s="926"/>
      <c r="DJ121" s="926"/>
      <c r="DK121" s="926"/>
      <c r="DL121" s="926">
        <v>48019</v>
      </c>
      <c r="DM121" s="926"/>
      <c r="DN121" s="926"/>
      <c r="DO121" s="926"/>
      <c r="DP121" s="926"/>
      <c r="DQ121" s="926">
        <v>42196</v>
      </c>
      <c r="DR121" s="926"/>
      <c r="DS121" s="926"/>
      <c r="DT121" s="926"/>
      <c r="DU121" s="926"/>
      <c r="DV121" s="927">
        <v>2.1</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3525263</v>
      </c>
      <c r="BR122" s="1000"/>
      <c r="BS122" s="1000"/>
      <c r="BT122" s="1000"/>
      <c r="BU122" s="1000"/>
      <c r="BV122" s="1000">
        <v>3335927</v>
      </c>
      <c r="BW122" s="1000"/>
      <c r="BX122" s="1000"/>
      <c r="BY122" s="1000"/>
      <c r="BZ122" s="1000"/>
      <c r="CA122" s="1000">
        <v>3286348</v>
      </c>
      <c r="CB122" s="1000"/>
      <c r="CC122" s="1000"/>
      <c r="CD122" s="1000"/>
      <c r="CE122" s="1000"/>
      <c r="CF122" s="1017">
        <v>161.69999999999999</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2310</v>
      </c>
      <c r="DH122" s="926"/>
      <c r="DI122" s="926"/>
      <c r="DJ122" s="926"/>
      <c r="DK122" s="926"/>
      <c r="DL122" s="926">
        <v>1672</v>
      </c>
      <c r="DM122" s="926"/>
      <c r="DN122" s="926"/>
      <c r="DO122" s="926"/>
      <c r="DP122" s="926"/>
      <c r="DQ122" s="926">
        <v>2856</v>
      </c>
      <c r="DR122" s="926"/>
      <c r="DS122" s="926"/>
      <c r="DT122" s="926"/>
      <c r="DU122" s="926"/>
      <c r="DV122" s="927">
        <v>0.1</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6620691</v>
      </c>
      <c r="BR123" s="1064"/>
      <c r="BS123" s="1064"/>
      <c r="BT123" s="1064"/>
      <c r="BU123" s="1064"/>
      <c r="BV123" s="1064">
        <v>6738305</v>
      </c>
      <c r="BW123" s="1064"/>
      <c r="BX123" s="1064"/>
      <c r="BY123" s="1064"/>
      <c r="BZ123" s="1064"/>
      <c r="CA123" s="1064">
        <v>7033926</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793157</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1439</v>
      </c>
      <c r="AB126" s="959"/>
      <c r="AC126" s="959"/>
      <c r="AD126" s="959"/>
      <c r="AE126" s="960"/>
      <c r="AF126" s="961">
        <v>1435</v>
      </c>
      <c r="AG126" s="959"/>
      <c r="AH126" s="959"/>
      <c r="AI126" s="959"/>
      <c r="AJ126" s="960"/>
      <c r="AK126" s="961">
        <v>1430</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2457199</v>
      </c>
      <c r="AB129" s="959"/>
      <c r="AC129" s="959"/>
      <c r="AD129" s="959"/>
      <c r="AE129" s="960"/>
      <c r="AF129" s="961">
        <v>2394062</v>
      </c>
      <c r="AG129" s="959"/>
      <c r="AH129" s="959"/>
      <c r="AI129" s="959"/>
      <c r="AJ129" s="960"/>
      <c r="AK129" s="961">
        <v>2375886</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396920</v>
      </c>
      <c r="AB130" s="959"/>
      <c r="AC130" s="959"/>
      <c r="AD130" s="959"/>
      <c r="AE130" s="960"/>
      <c r="AF130" s="961">
        <v>363207</v>
      </c>
      <c r="AG130" s="959"/>
      <c r="AH130" s="959"/>
      <c r="AI130" s="959"/>
      <c r="AJ130" s="960"/>
      <c r="AK130" s="961">
        <v>343101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4.5999999999999996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2060279</v>
      </c>
      <c r="AB131" s="986"/>
      <c r="AC131" s="986"/>
      <c r="AD131" s="986"/>
      <c r="AE131" s="987"/>
      <c r="AF131" s="985">
        <v>2030855</v>
      </c>
      <c r="AG131" s="986"/>
      <c r="AH131" s="986"/>
      <c r="AI131" s="986"/>
      <c r="AJ131" s="987"/>
      <c r="AK131" s="985">
        <v>2032785</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5.837898654</v>
      </c>
      <c r="AB132" s="1097"/>
      <c r="AC132" s="1097"/>
      <c r="AD132" s="1097"/>
      <c r="AE132" s="1098"/>
      <c r="AF132" s="1099">
        <v>5.7159669199999996</v>
      </c>
      <c r="AG132" s="1097"/>
      <c r="AH132" s="1097"/>
      <c r="AI132" s="1097"/>
      <c r="AJ132" s="1098"/>
      <c r="AK132" s="1099">
        <v>2.42175144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6.2</v>
      </c>
      <c r="AB133" s="1080"/>
      <c r="AC133" s="1080"/>
      <c r="AD133" s="1080"/>
      <c r="AE133" s="1081"/>
      <c r="AF133" s="1079">
        <v>5.9</v>
      </c>
      <c r="AG133" s="1080"/>
      <c r="AH133" s="1080"/>
      <c r="AI133" s="1080"/>
      <c r="AJ133" s="1081"/>
      <c r="AK133" s="1079">
        <v>4.5999999999999996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4WM46TiYzJZOLmwqcWlPdLkivPngFbKI6t/G8bd190PwkPfEQY/zha8+x2U4mbzKIfZtisFVuyQs/EYWWVb6A==" saltValue="/dFGPBUeVCry+C+5rkHL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1" zoomScaleNormal="85" zoomScaleSheetLayoutView="51"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Vmj22R+KQXq32z/JJRIJCiFB+hnRPdnXir/L0CzmidsN/fru0PHAIF2TykyZdKuLWnkpDzMpMb4ImYl5FCTDA==" saltValue="IzKSyI2P1RD7InsE45lj+g==" spinCount="100000" sheet="1" objects="1" scenarios="1"/>
  <dataConsolidate/>
  <phoneticPr fontId="2"/>
  <printOptions horizontalCentered="1" verticalCentered="1"/>
  <pageMargins left="0" right="0" top="0" bottom="0" header="0" footer="0"/>
  <pageSetup paperSize="9" scale="44" fitToHeight="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6" zoomScaleNormal="66"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RtXdkAu5wtTDqB2MS3kS8hG42LeybuFq9STv0xx1KvhD39w++uUxgyihb3WALtnhpbcwEl6Uhy+c9e6NwIp6Q==" saltValue="Lx4BpCc8d+9Q2jncyayR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2" zoomScaleSheetLayoutView="4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634856</v>
      </c>
      <c r="AP9" s="281">
        <v>147298</v>
      </c>
      <c r="AQ9" s="282">
        <v>273733</v>
      </c>
      <c r="AR9" s="283">
        <v>-46.2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96821</v>
      </c>
      <c r="AP10" s="284">
        <v>22464</v>
      </c>
      <c r="AQ10" s="285">
        <v>30345</v>
      </c>
      <c r="AR10" s="286">
        <v>-26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8515</v>
      </c>
      <c r="AP11" s="284">
        <v>1976</v>
      </c>
      <c r="AQ11" s="285">
        <v>4149</v>
      </c>
      <c r="AR11" s="286">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23057</v>
      </c>
      <c r="AP13" s="284">
        <v>5350</v>
      </c>
      <c r="AQ13" s="285">
        <v>9494</v>
      </c>
      <c r="AR13" s="286">
        <v>-43.6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1954</v>
      </c>
      <c r="AP14" s="284">
        <v>453</v>
      </c>
      <c r="AQ14" s="285">
        <v>5033</v>
      </c>
      <c r="AR14" s="286">
        <v>-91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-21307</v>
      </c>
      <c r="AP15" s="284">
        <v>-4944</v>
      </c>
      <c r="AQ15" s="285">
        <v>-17000</v>
      </c>
      <c r="AR15" s="286">
        <v>-70.900000000000006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743896</v>
      </c>
      <c r="AP16" s="284">
        <v>172598</v>
      </c>
      <c r="AQ16" s="285">
        <v>305754</v>
      </c>
      <c r="AR16" s="286">
        <v>-43.6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15.08</v>
      </c>
      <c r="AP21" s="298">
        <v>26.54</v>
      </c>
      <c r="AQ21" s="299">
        <v>-11.46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94</v>
      </c>
      <c r="AP22" s="303">
        <v>93.9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294283</v>
      </c>
      <c r="AP32" s="312">
        <v>68279</v>
      </c>
      <c r="AQ32" s="313">
        <v>170830</v>
      </c>
      <c r="AR32" s="314">
        <v>-60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90558</v>
      </c>
      <c r="AP35" s="312">
        <v>21011</v>
      </c>
      <c r="AQ35" s="313">
        <v>32606</v>
      </c>
      <c r="AR35" s="314">
        <v>-35.6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6059</v>
      </c>
      <c r="AP36" s="312">
        <v>1406</v>
      </c>
      <c r="AQ36" s="313">
        <v>4875</v>
      </c>
      <c r="AR36" s="314">
        <v>-71.2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1430</v>
      </c>
      <c r="AP37" s="312">
        <v>332</v>
      </c>
      <c r="AQ37" s="313">
        <v>993</v>
      </c>
      <c r="AR37" s="314">
        <v>-66.599999999999994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50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-6626</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-343101</v>
      </c>
      <c r="AP40" s="312">
        <v>-79606</v>
      </c>
      <c r="AQ40" s="313">
        <v>-145454</v>
      </c>
      <c r="AR40" s="314">
        <v>-45.3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49229</v>
      </c>
      <c r="AP41" s="312">
        <v>11422</v>
      </c>
      <c r="AQ41" s="313">
        <v>57274</v>
      </c>
      <c r="AR41" s="314">
        <v>-80.099999999999994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184198</v>
      </c>
      <c r="AN51" s="334">
        <v>39485</v>
      </c>
      <c r="AO51" s="335">
        <v>-53.6</v>
      </c>
      <c r="AP51" s="336">
        <v>264232</v>
      </c>
      <c r="AQ51" s="337">
        <v>15.8</v>
      </c>
      <c r="AR51" s="338">
        <v>-69.400000000000006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119147</v>
      </c>
      <c r="AN52" s="342">
        <v>25541</v>
      </c>
      <c r="AO52" s="343">
        <v>-64.900000000000006</v>
      </c>
      <c r="AP52" s="344">
        <v>133959</v>
      </c>
      <c r="AQ52" s="345">
        <v>13.9</v>
      </c>
      <c r="AR52" s="346">
        <v>-78.8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385860</v>
      </c>
      <c r="AN53" s="334">
        <v>84120</v>
      </c>
      <c r="AO53" s="335">
        <v>113</v>
      </c>
      <c r="AP53" s="336">
        <v>263613</v>
      </c>
      <c r="AQ53" s="337">
        <v>-0.2</v>
      </c>
      <c r="AR53" s="338">
        <v>113.2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239651</v>
      </c>
      <c r="AN54" s="342">
        <v>52246</v>
      </c>
      <c r="AO54" s="343">
        <v>104.6</v>
      </c>
      <c r="AP54" s="344">
        <v>128823</v>
      </c>
      <c r="AQ54" s="345">
        <v>-3.8</v>
      </c>
      <c r="AR54" s="346">
        <v>108.4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452105</v>
      </c>
      <c r="AN55" s="334">
        <v>100379</v>
      </c>
      <c r="AO55" s="335">
        <v>19.3</v>
      </c>
      <c r="AP55" s="336">
        <v>362690</v>
      </c>
      <c r="AQ55" s="337">
        <v>37.6</v>
      </c>
      <c r="AR55" s="338">
        <v>-18.3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202543</v>
      </c>
      <c r="AN56" s="342">
        <v>44970</v>
      </c>
      <c r="AO56" s="343">
        <v>-13.9</v>
      </c>
      <c r="AP56" s="344">
        <v>172580</v>
      </c>
      <c r="AQ56" s="345">
        <v>34</v>
      </c>
      <c r="AR56" s="346">
        <v>-47.9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319225</v>
      </c>
      <c r="AN57" s="334">
        <v>72783</v>
      </c>
      <c r="AO57" s="335">
        <v>-27.5</v>
      </c>
      <c r="AP57" s="336">
        <v>296093</v>
      </c>
      <c r="AQ57" s="337">
        <v>-18.399999999999999</v>
      </c>
      <c r="AR57" s="338">
        <v>-9.1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254063</v>
      </c>
      <c r="AN58" s="342">
        <v>57926</v>
      </c>
      <c r="AO58" s="343">
        <v>28.8</v>
      </c>
      <c r="AP58" s="344">
        <v>140545</v>
      </c>
      <c r="AQ58" s="345">
        <v>-18.600000000000001</v>
      </c>
      <c r="AR58" s="346">
        <v>47.4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547007</v>
      </c>
      <c r="AN59" s="334">
        <v>126916</v>
      </c>
      <c r="AO59" s="335">
        <v>74.400000000000006</v>
      </c>
      <c r="AP59" s="336">
        <v>308655</v>
      </c>
      <c r="AQ59" s="337">
        <v>4.2</v>
      </c>
      <c r="AR59" s="338">
        <v>70.2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251951</v>
      </c>
      <c r="AN60" s="342">
        <v>58457</v>
      </c>
      <c r="AO60" s="343">
        <v>0.9</v>
      </c>
      <c r="AP60" s="344">
        <v>169887</v>
      </c>
      <c r="AQ60" s="345">
        <v>20.9</v>
      </c>
      <c r="AR60" s="346">
        <v>-20</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377679</v>
      </c>
      <c r="AN61" s="349">
        <v>84737</v>
      </c>
      <c r="AO61" s="350">
        <v>25.1</v>
      </c>
      <c r="AP61" s="351">
        <v>299057</v>
      </c>
      <c r="AQ61" s="352">
        <v>7.8</v>
      </c>
      <c r="AR61" s="338">
        <v>17.3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213471</v>
      </c>
      <c r="AN62" s="342">
        <v>47828</v>
      </c>
      <c r="AO62" s="343">
        <v>11.1</v>
      </c>
      <c r="AP62" s="344">
        <v>149159</v>
      </c>
      <c r="AQ62" s="345">
        <v>9.3000000000000007</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7ulFl7BWqHgPfBiS8bbDrUiM53Zi8AeLOlM3snskwFNtUuHqLn9j4SSavi/6lUXAO5kj/EIyXiRxnUcIAU8IQ==" saltValue="pieH5a+WhXlUeIEcjS7l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YN1DSUtqLii+rDia/UJp0psiuFsK6NUFTt8OchgTNUJCjdbVPIzpcWB9azE+1jTvvN+IG9T1yD1GDNu1thXwYg==" saltValue="FCwgneWgAbRoEKAQ7wcc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qnv6GVdpLK9SZgZY1Du46+9EgLacAZTPF0rT8OmK3tyojSNRSoY3VsDwJcHi2orLsRaw8ieYztHZmJ4d7FY/GA==" saltValue="XbR2kJC1GTJ+wAsZmrVY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25.38</v>
      </c>
      <c r="G47" s="12">
        <v>24.03</v>
      </c>
      <c r="H47" s="12">
        <v>21.61</v>
      </c>
      <c r="I47" s="12">
        <v>21.27</v>
      </c>
      <c r="J47" s="13">
        <v>21.03</v>
      </c>
    </row>
    <row r="48" spans="2:10" ht="57.75" customHeight="1" x14ac:dyDescent="0.15">
      <c r="B48" s="14"/>
      <c r="C48" s="1141" t="s">
        <v>4</v>
      </c>
      <c r="D48" s="1141"/>
      <c r="E48" s="1142"/>
      <c r="F48" s="15">
        <v>9.85</v>
      </c>
      <c r="G48" s="16">
        <v>8.6999999999999993</v>
      </c>
      <c r="H48" s="16">
        <v>9.74</v>
      </c>
      <c r="I48" s="16">
        <v>13.14</v>
      </c>
      <c r="J48" s="17">
        <v>12.5</v>
      </c>
    </row>
    <row r="49" spans="2:10" ht="57.75" customHeight="1" thickBot="1" x14ac:dyDescent="0.2">
      <c r="B49" s="18"/>
      <c r="C49" s="1143" t="s">
        <v>5</v>
      </c>
      <c r="D49" s="1143"/>
      <c r="E49" s="1144"/>
      <c r="F49" s="19">
        <v>7.39</v>
      </c>
      <c r="G49" s="20">
        <v>2.1</v>
      </c>
      <c r="H49" s="20">
        <v>4.55</v>
      </c>
      <c r="I49" s="20">
        <v>2.2200000000000002</v>
      </c>
      <c r="J49" s="21">
        <v>3.46</v>
      </c>
    </row>
    <row r="50" spans="2:10" x14ac:dyDescent="0.15"/>
  </sheetData>
  <sheetProtection algorithmName="SHA-512" hashValue="3MXQrkKme15l7+L1rHu6Sb1YKG+QKX865wS79nKJUnRPoGqNO+SJ1irMC2kNmxB6iuINcAE/Obi8S9K+BSKL3A==" saltValue="MiG5ZBy8rgsjfSpUZOym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8" zoomScaleNormal="6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9.84</v>
      </c>
      <c r="G34" s="33">
        <v>8.69</v>
      </c>
      <c r="H34" s="33">
        <v>9.73</v>
      </c>
      <c r="I34" s="33">
        <v>13.13</v>
      </c>
      <c r="J34" s="34">
        <v>12.5</v>
      </c>
      <c r="K34" s="22"/>
      <c r="L34" s="22"/>
      <c r="M34" s="22"/>
      <c r="N34" s="22"/>
      <c r="O34" s="22"/>
      <c r="P34" s="22"/>
    </row>
    <row r="35" spans="1:16" ht="39" customHeight="1" x14ac:dyDescent="0.15">
      <c r="A35" s="22"/>
      <c r="B35" s="35"/>
      <c r="C35" s="1145" t="s">
        <v>534</v>
      </c>
      <c r="D35" s="1146"/>
      <c r="E35" s="1147"/>
      <c r="F35" s="36">
        <v>3.98</v>
      </c>
      <c r="G35" s="37">
        <v>3.56</v>
      </c>
      <c r="H35" s="37">
        <v>4.05</v>
      </c>
      <c r="I35" s="37">
        <v>5.04</v>
      </c>
      <c r="J35" s="38">
        <v>6.03</v>
      </c>
      <c r="K35" s="22"/>
      <c r="L35" s="22"/>
      <c r="M35" s="22"/>
      <c r="N35" s="22"/>
      <c r="O35" s="22"/>
      <c r="P35" s="22"/>
    </row>
    <row r="36" spans="1:16" ht="39" customHeight="1" x14ac:dyDescent="0.15">
      <c r="A36" s="22"/>
      <c r="B36" s="35"/>
      <c r="C36" s="1145" t="s">
        <v>535</v>
      </c>
      <c r="D36" s="1146"/>
      <c r="E36" s="1147"/>
      <c r="F36" s="36">
        <v>1.78</v>
      </c>
      <c r="G36" s="37">
        <v>2.39</v>
      </c>
      <c r="H36" s="37">
        <v>3.69</v>
      </c>
      <c r="I36" s="37">
        <v>5.45</v>
      </c>
      <c r="J36" s="38">
        <v>3.28</v>
      </c>
      <c r="K36" s="22"/>
      <c r="L36" s="22"/>
      <c r="M36" s="22"/>
      <c r="N36" s="22"/>
      <c r="O36" s="22"/>
      <c r="P36" s="22"/>
    </row>
    <row r="37" spans="1:16" ht="39" customHeight="1" x14ac:dyDescent="0.15">
      <c r="A37" s="22"/>
      <c r="B37" s="35"/>
      <c r="C37" s="1145" t="s">
        <v>536</v>
      </c>
      <c r="D37" s="1146"/>
      <c r="E37" s="1147"/>
      <c r="F37" s="36">
        <v>2.3199999999999998</v>
      </c>
      <c r="G37" s="37">
        <v>2.36</v>
      </c>
      <c r="H37" s="37">
        <v>2.0099999999999998</v>
      </c>
      <c r="I37" s="37">
        <v>2.1</v>
      </c>
      <c r="J37" s="38">
        <v>1.8</v>
      </c>
      <c r="K37" s="22"/>
      <c r="L37" s="22"/>
      <c r="M37" s="22"/>
      <c r="N37" s="22"/>
      <c r="O37" s="22"/>
      <c r="P37" s="22"/>
    </row>
    <row r="38" spans="1:16" ht="39" customHeight="1" x14ac:dyDescent="0.15">
      <c r="A38" s="22"/>
      <c r="B38" s="35"/>
      <c r="C38" s="1145" t="s">
        <v>537</v>
      </c>
      <c r="D38" s="1146"/>
      <c r="E38" s="1147"/>
      <c r="F38" s="36" t="s">
        <v>490</v>
      </c>
      <c r="G38" s="37" t="s">
        <v>490</v>
      </c>
      <c r="H38" s="37" t="s">
        <v>490</v>
      </c>
      <c r="I38" s="37">
        <v>0.3</v>
      </c>
      <c r="J38" s="38">
        <v>0.34</v>
      </c>
      <c r="K38" s="22"/>
      <c r="L38" s="22"/>
      <c r="M38" s="22"/>
      <c r="N38" s="22"/>
      <c r="O38" s="22"/>
      <c r="P38" s="22"/>
    </row>
    <row r="39" spans="1:16" ht="39" customHeight="1" x14ac:dyDescent="0.15">
      <c r="A39" s="22"/>
      <c r="B39" s="35"/>
      <c r="C39" s="1145" t="s">
        <v>538</v>
      </c>
      <c r="D39" s="1146"/>
      <c r="E39" s="1147"/>
      <c r="F39" s="36">
        <v>0.33</v>
      </c>
      <c r="G39" s="37">
        <v>0.34</v>
      </c>
      <c r="H39" s="37">
        <v>0.36</v>
      </c>
      <c r="I39" s="37">
        <v>0.31</v>
      </c>
      <c r="J39" s="38">
        <v>0.32</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542</v>
      </c>
      <c r="D43" s="1149"/>
      <c r="E43" s="1150"/>
      <c r="F43" s="41">
        <v>0</v>
      </c>
      <c r="G43" s="42">
        <v>0</v>
      </c>
      <c r="H43" s="42">
        <v>0.28000000000000003</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2XTmJlhkCSZHmL0+V1LDFvkm6sychj4mBkOy+O+wSVXEuNpTx30xNvIn9RXjntDNNAywNICjGAPt9HX0X5MhQ==" saltValue="+lL2JDCsEgkgIn7LGLY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8" zoomScaleNormal="7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408</v>
      </c>
      <c r="L45" s="60">
        <v>392</v>
      </c>
      <c r="M45" s="60">
        <v>390</v>
      </c>
      <c r="N45" s="60">
        <v>343</v>
      </c>
      <c r="O45" s="61">
        <v>294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108</v>
      </c>
      <c r="L48" s="64">
        <v>112</v>
      </c>
      <c r="M48" s="64">
        <v>110</v>
      </c>
      <c r="N48" s="64">
        <v>119</v>
      </c>
      <c r="O48" s="65">
        <v>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17</v>
      </c>
      <c r="L49" s="64">
        <v>17</v>
      </c>
      <c r="M49" s="64">
        <v>15</v>
      </c>
      <c r="N49" s="64">
        <v>16</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1</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417</v>
      </c>
      <c r="L52" s="64">
        <v>403</v>
      </c>
      <c r="M52" s="64">
        <v>398</v>
      </c>
      <c r="N52" s="64">
        <v>363</v>
      </c>
      <c r="O52" s="65">
        <v>343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118</v>
      </c>
      <c r="L53" s="69">
        <v>119</v>
      </c>
      <c r="M53" s="69">
        <v>118</v>
      </c>
      <c r="N53" s="69">
        <v>116</v>
      </c>
      <c r="O53" s="70">
        <v>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490</v>
      </c>
      <c r="L58" s="84" t="s">
        <v>490</v>
      </c>
      <c r="M58" s="84" t="s">
        <v>490</v>
      </c>
      <c r="N58" s="84" t="s">
        <v>490</v>
      </c>
      <c r="O58" s="85" t="s">
        <v>490</v>
      </c>
    </row>
    <row r="59" spans="1:21" ht="31.5" customHeight="1" x14ac:dyDescent="0.15">
      <c r="B59" s="1171"/>
      <c r="C59" s="1172"/>
      <c r="D59" s="1178" t="s">
        <v>26</v>
      </c>
      <c r="E59" s="1179"/>
      <c r="F59" s="1179"/>
      <c r="G59" s="1179"/>
      <c r="H59" s="1179"/>
      <c r="I59" s="1179"/>
      <c r="J59" s="1180"/>
      <c r="K59" s="86" t="s">
        <v>490</v>
      </c>
      <c r="L59" s="87" t="s">
        <v>490</v>
      </c>
      <c r="M59" s="87" t="s">
        <v>490</v>
      </c>
      <c r="N59" s="87" t="s">
        <v>490</v>
      </c>
      <c r="O59" s="88" t="s">
        <v>490</v>
      </c>
    </row>
    <row r="60" spans="1:21" ht="31.5" customHeight="1" thickBot="1" x14ac:dyDescent="0.2">
      <c r="B60" s="1173"/>
      <c r="C60" s="1174"/>
      <c r="D60" s="1181" t="s">
        <v>27</v>
      </c>
      <c r="E60" s="1182"/>
      <c r="F60" s="1182"/>
      <c r="G60" s="1182"/>
      <c r="H60" s="1182"/>
      <c r="I60" s="1182"/>
      <c r="J60" s="1183"/>
      <c r="K60" s="89" t="s">
        <v>490</v>
      </c>
      <c r="L60" s="90" t="s">
        <v>490</v>
      </c>
      <c r="M60" s="90" t="s">
        <v>490</v>
      </c>
      <c r="N60" s="90" t="s">
        <v>490</v>
      </c>
      <c r="O60" s="91" t="s">
        <v>490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sheetData>
  <sheetProtection algorithmName="SHA-512" hashValue="x7NZakBu+6wAW+DA+59yLSNouvM8ub5P4Oax/ZdnNxn9e4bc0tWux3JtXPBAnRTZFqTm6NzwxupvCFO94gs4sQ==" saltValue="NXxSuT1c37wNqVPYJlif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8" zoomScaleNormal="6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2553</v>
      </c>
      <c r="J41" s="356">
        <v>2385</v>
      </c>
      <c r="K41" s="356">
        <v>2218</v>
      </c>
      <c r="L41" s="356">
        <v>2107</v>
      </c>
      <c r="M41" s="357">
        <v>2009</v>
      </c>
    </row>
    <row r="42" spans="2:13" ht="27.75" customHeight="1" x14ac:dyDescent="0.15">
      <c r="B42" s="1186"/>
      <c r="C42" s="1187"/>
      <c r="D42" s="106"/>
      <c r="E42" s="1192" t="s">
        <v>32</v>
      </c>
      <c r="F42" s="1192"/>
      <c r="G42" s="1192"/>
      <c r="H42" s="1193"/>
      <c r="I42" s="358">
        <v>12</v>
      </c>
      <c r="J42" s="359">
        <v>225</v>
      </c>
      <c r="K42" s="359">
        <v>216</v>
      </c>
      <c r="L42" s="359">
        <v>9</v>
      </c>
      <c r="M42" s="360">
        <v>7</v>
      </c>
    </row>
    <row r="43" spans="2:13" ht="27.75" customHeight="1" x14ac:dyDescent="0.15">
      <c r="B43" s="1186"/>
      <c r="C43" s="1187"/>
      <c r="D43" s="106"/>
      <c r="E43" s="1192" t="s">
        <v>33</v>
      </c>
      <c r="F43" s="1192"/>
      <c r="G43" s="1192"/>
      <c r="H43" s="1193"/>
      <c r="I43" s="358">
        <v>1097</v>
      </c>
      <c r="J43" s="359">
        <v>1008</v>
      </c>
      <c r="K43" s="359">
        <v>844</v>
      </c>
      <c r="L43" s="359">
        <v>848</v>
      </c>
      <c r="M43" s="360">
        <v>788</v>
      </c>
    </row>
    <row r="44" spans="2:13" ht="27.75" customHeight="1" x14ac:dyDescent="0.15">
      <c r="B44" s="1186"/>
      <c r="C44" s="1187"/>
      <c r="D44" s="106"/>
      <c r="E44" s="1192" t="s">
        <v>34</v>
      </c>
      <c r="F44" s="1192"/>
      <c r="G44" s="1192"/>
      <c r="H44" s="1193"/>
      <c r="I44" s="358">
        <v>189</v>
      </c>
      <c r="J44" s="359">
        <v>154</v>
      </c>
      <c r="K44" s="359">
        <v>122</v>
      </c>
      <c r="L44" s="359">
        <v>87</v>
      </c>
      <c r="M44" s="360">
        <v>160</v>
      </c>
    </row>
    <row r="45" spans="2:13" ht="27.75" customHeight="1" x14ac:dyDescent="0.15">
      <c r="B45" s="1186"/>
      <c r="C45" s="1187"/>
      <c r="D45" s="106"/>
      <c r="E45" s="1192" t="s">
        <v>35</v>
      </c>
      <c r="F45" s="1192"/>
      <c r="G45" s="1192"/>
      <c r="H45" s="1193"/>
      <c r="I45" s="358">
        <v>282</v>
      </c>
      <c r="J45" s="359">
        <v>237</v>
      </c>
      <c r="K45" s="359">
        <v>186</v>
      </c>
      <c r="L45" s="359">
        <v>225</v>
      </c>
      <c r="M45" s="360">
        <v>216</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2585</v>
      </c>
      <c r="J50" s="359">
        <v>2810</v>
      </c>
      <c r="K50" s="359">
        <v>3093</v>
      </c>
      <c r="L50" s="359">
        <v>3402</v>
      </c>
      <c r="M50" s="360">
        <v>3748</v>
      </c>
    </row>
    <row r="51" spans="2:13" ht="27.75" customHeight="1" x14ac:dyDescent="0.15">
      <c r="B51" s="1186"/>
      <c r="C51" s="1187"/>
      <c r="D51" s="106"/>
      <c r="E51" s="1192" t="s">
        <v>42</v>
      </c>
      <c r="F51" s="1192"/>
      <c r="G51" s="1192"/>
      <c r="H51" s="1193"/>
      <c r="I51" s="358">
        <v>9</v>
      </c>
      <c r="J51" s="359">
        <v>7</v>
      </c>
      <c r="K51" s="359">
        <v>3</v>
      </c>
      <c r="L51" s="359">
        <v>0</v>
      </c>
      <c r="M51" s="360" t="s">
        <v>490</v>
      </c>
    </row>
    <row r="52" spans="2:13" ht="27.75" customHeight="1" x14ac:dyDescent="0.15">
      <c r="B52" s="1188"/>
      <c r="C52" s="1189"/>
      <c r="D52" s="106"/>
      <c r="E52" s="1192" t="s">
        <v>43</v>
      </c>
      <c r="F52" s="1192"/>
      <c r="G52" s="1192"/>
      <c r="H52" s="1193"/>
      <c r="I52" s="358">
        <v>3836</v>
      </c>
      <c r="J52" s="359">
        <v>3736</v>
      </c>
      <c r="K52" s="359">
        <v>3525</v>
      </c>
      <c r="L52" s="359">
        <v>3336</v>
      </c>
      <c r="M52" s="360">
        <v>3286</v>
      </c>
    </row>
    <row r="53" spans="2:13" ht="27.75" customHeight="1" thickBot="1" x14ac:dyDescent="0.2">
      <c r="B53" s="1199" t="s">
        <v>19</v>
      </c>
      <c r="C53" s="1200"/>
      <c r="D53" s="110"/>
      <c r="E53" s="1201" t="s">
        <v>44</v>
      </c>
      <c r="F53" s="1201"/>
      <c r="G53" s="1201"/>
      <c r="H53" s="1202"/>
      <c r="I53" s="361">
        <v>-2298</v>
      </c>
      <c r="J53" s="362">
        <v>-2545</v>
      </c>
      <c r="K53" s="362">
        <v>-3035</v>
      </c>
      <c r="L53" s="362">
        <v>-3463</v>
      </c>
      <c r="M53" s="363">
        <v>-3854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KOSszGaduev0zlTN9dW4cnVQ23poyXdgXndlG8JidGRtyA/jmAIeze++GToV9YnlVFjsovfDEcot1D0jRvqyA==" saltValue="+zpvNUxZk4pYuPaNQkJG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531</v>
      </c>
      <c r="G55" s="122">
        <v>509</v>
      </c>
      <c r="H55" s="123">
        <v>500</v>
      </c>
    </row>
    <row r="56" spans="2:8" ht="52.5" customHeight="1" x14ac:dyDescent="0.15">
      <c r="B56" s="124"/>
      <c r="C56" s="1213" t="s">
        <v>47</v>
      </c>
      <c r="D56" s="1213"/>
      <c r="E56" s="1214"/>
      <c r="F56" s="125">
        <v>573</v>
      </c>
      <c r="G56" s="125">
        <v>574</v>
      </c>
      <c r="H56" s="126">
        <v>575</v>
      </c>
    </row>
    <row r="57" spans="2:8" ht="53.25" customHeight="1" x14ac:dyDescent="0.15">
      <c r="B57" s="124"/>
      <c r="C57" s="1215" t="s">
        <v>48</v>
      </c>
      <c r="D57" s="1215"/>
      <c r="E57" s="1216"/>
      <c r="F57" s="127">
        <v>1753</v>
      </c>
      <c r="G57" s="127">
        <v>2080</v>
      </c>
      <c r="H57" s="128">
        <v>2363</v>
      </c>
    </row>
    <row r="58" spans="2:8" ht="45.75" customHeight="1" x14ac:dyDescent="0.15">
      <c r="B58" s="129"/>
      <c r="C58" s="1203" t="s">
        <v>559</v>
      </c>
      <c r="D58" s="1204"/>
      <c r="E58" s="1205"/>
      <c r="F58" s="130">
        <v>520</v>
      </c>
      <c r="G58" s="130">
        <v>689</v>
      </c>
      <c r="H58" s="131">
        <v>982</v>
      </c>
    </row>
    <row r="59" spans="2:8" ht="45.75" customHeight="1" x14ac:dyDescent="0.15">
      <c r="B59" s="129"/>
      <c r="C59" s="1203" t="s">
        <v>560</v>
      </c>
      <c r="D59" s="1204"/>
      <c r="E59" s="1205"/>
      <c r="F59" s="130">
        <v>234</v>
      </c>
      <c r="G59" s="130">
        <v>314</v>
      </c>
      <c r="H59" s="131">
        <v>312</v>
      </c>
    </row>
    <row r="60" spans="2:8" ht="45.75" customHeight="1" x14ac:dyDescent="0.15">
      <c r="B60" s="129"/>
      <c r="C60" s="1203" t="s">
        <v>561</v>
      </c>
      <c r="D60" s="1204"/>
      <c r="E60" s="1205"/>
      <c r="F60" s="130">
        <v>213</v>
      </c>
      <c r="G60" s="130">
        <v>291</v>
      </c>
      <c r="H60" s="131">
        <v>281</v>
      </c>
    </row>
    <row r="61" spans="2:8" ht="45.75" customHeight="1" x14ac:dyDescent="0.15">
      <c r="B61" s="129"/>
      <c r="C61" s="1203" t="s">
        <v>562</v>
      </c>
      <c r="D61" s="1204"/>
      <c r="E61" s="1205"/>
      <c r="F61" s="130">
        <v>295</v>
      </c>
      <c r="G61" s="130">
        <v>286</v>
      </c>
      <c r="H61" s="131">
        <v>276</v>
      </c>
    </row>
    <row r="62" spans="2:8" ht="45.75" customHeight="1" thickBot="1" x14ac:dyDescent="0.2">
      <c r="B62" s="132"/>
      <c r="C62" s="1206" t="s">
        <v>563</v>
      </c>
      <c r="D62" s="1207"/>
      <c r="E62" s="1208"/>
      <c r="F62" s="133">
        <v>133</v>
      </c>
      <c r="G62" s="133">
        <v>141</v>
      </c>
      <c r="H62" s="134">
        <v>149</v>
      </c>
    </row>
    <row r="63" spans="2:8" ht="52.5" customHeight="1" thickBot="1" x14ac:dyDescent="0.2">
      <c r="B63" s="135"/>
      <c r="C63" s="1209" t="s">
        <v>49</v>
      </c>
      <c r="D63" s="1209"/>
      <c r="E63" s="1210"/>
      <c r="F63" s="136">
        <v>2857</v>
      </c>
      <c r="G63" s="136">
        <v>3163</v>
      </c>
      <c r="H63" s="137">
        <v>3438</v>
      </c>
    </row>
    <row r="64" spans="2:8" x14ac:dyDescent="0.15"/>
  </sheetData>
  <sheetProtection algorithmName="SHA-512" hashValue="0xMg5ac/diOn5AiXJH8DpkI9+tWdmNnsjwyiuW0PgiQGd/SNr7u3KzA2tBlrb8Jpnvbi0Fg+eE9RrnCU/CWbYw==" saltValue="N5TCgG4mB3YVuHH0j89R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39485</v>
      </c>
      <c r="E3" s="156"/>
      <c r="F3" s="157">
        <v>264232</v>
      </c>
      <c r="G3" s="158"/>
      <c r="H3" s="159"/>
    </row>
    <row r="4" spans="1:8" x14ac:dyDescent="0.15">
      <c r="A4" s="160"/>
      <c r="B4" s="161"/>
      <c r="C4" s="162"/>
      <c r="D4" s="163">
        <v>25541</v>
      </c>
      <c r="E4" s="164"/>
      <c r="F4" s="165">
        <v>133959</v>
      </c>
      <c r="G4" s="166"/>
      <c r="H4" s="167"/>
    </row>
    <row r="5" spans="1:8" x14ac:dyDescent="0.15">
      <c r="A5" s="148" t="s">
        <v>522</v>
      </c>
      <c r="B5" s="153"/>
      <c r="C5" s="154"/>
      <c r="D5" s="155">
        <v>84120</v>
      </c>
      <c r="E5" s="156"/>
      <c r="F5" s="157">
        <v>263613</v>
      </c>
      <c r="G5" s="158"/>
      <c r="H5" s="159"/>
    </row>
    <row r="6" spans="1:8" x14ac:dyDescent="0.15">
      <c r="A6" s="160"/>
      <c r="B6" s="161"/>
      <c r="C6" s="162"/>
      <c r="D6" s="163">
        <v>52246</v>
      </c>
      <c r="E6" s="164"/>
      <c r="F6" s="165">
        <v>128823</v>
      </c>
      <c r="G6" s="166"/>
      <c r="H6" s="167"/>
    </row>
    <row r="7" spans="1:8" x14ac:dyDescent="0.15">
      <c r="A7" s="148" t="s">
        <v>523</v>
      </c>
      <c r="B7" s="153"/>
      <c r="C7" s="154"/>
      <c r="D7" s="155">
        <v>100379</v>
      </c>
      <c r="E7" s="156"/>
      <c r="F7" s="157">
        <v>362690</v>
      </c>
      <c r="G7" s="158"/>
      <c r="H7" s="159"/>
    </row>
    <row r="8" spans="1:8" x14ac:dyDescent="0.15">
      <c r="A8" s="160"/>
      <c r="B8" s="161"/>
      <c r="C8" s="162"/>
      <c r="D8" s="163">
        <v>44970</v>
      </c>
      <c r="E8" s="164"/>
      <c r="F8" s="165">
        <v>172580</v>
      </c>
      <c r="G8" s="166"/>
      <c r="H8" s="167"/>
    </row>
    <row r="9" spans="1:8" x14ac:dyDescent="0.15">
      <c r="A9" s="148" t="s">
        <v>524</v>
      </c>
      <c r="B9" s="153"/>
      <c r="C9" s="154"/>
      <c r="D9" s="155">
        <v>72783</v>
      </c>
      <c r="E9" s="156"/>
      <c r="F9" s="157">
        <v>296093</v>
      </c>
      <c r="G9" s="158"/>
      <c r="H9" s="159"/>
    </row>
    <row r="10" spans="1:8" x14ac:dyDescent="0.15">
      <c r="A10" s="160"/>
      <c r="B10" s="161"/>
      <c r="C10" s="162"/>
      <c r="D10" s="163">
        <v>57926</v>
      </c>
      <c r="E10" s="164"/>
      <c r="F10" s="165">
        <v>140545</v>
      </c>
      <c r="G10" s="166"/>
      <c r="H10" s="167"/>
    </row>
    <row r="11" spans="1:8" x14ac:dyDescent="0.15">
      <c r="A11" s="148" t="s">
        <v>525</v>
      </c>
      <c r="B11" s="153"/>
      <c r="C11" s="154"/>
      <c r="D11" s="155">
        <v>126916</v>
      </c>
      <c r="E11" s="156"/>
      <c r="F11" s="157">
        <v>308655</v>
      </c>
      <c r="G11" s="158"/>
      <c r="H11" s="159"/>
    </row>
    <row r="12" spans="1:8" x14ac:dyDescent="0.15">
      <c r="A12" s="160"/>
      <c r="B12" s="161"/>
      <c r="C12" s="168"/>
      <c r="D12" s="163">
        <v>58457</v>
      </c>
      <c r="E12" s="164"/>
      <c r="F12" s="165">
        <v>169887</v>
      </c>
      <c r="G12" s="166"/>
      <c r="H12" s="167"/>
    </row>
    <row r="13" spans="1:8" x14ac:dyDescent="0.15">
      <c r="A13" s="148"/>
      <c r="B13" s="153"/>
      <c r="C13" s="169"/>
      <c r="D13" s="170">
        <v>84737</v>
      </c>
      <c r="E13" s="171"/>
      <c r="F13" s="172">
        <v>299057</v>
      </c>
      <c r="G13" s="173"/>
      <c r="H13" s="159"/>
    </row>
    <row r="14" spans="1:8" x14ac:dyDescent="0.15">
      <c r="A14" s="160"/>
      <c r="B14" s="161"/>
      <c r="C14" s="162"/>
      <c r="D14" s="163">
        <v>47828</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9.85</v>
      </c>
      <c r="C19" s="174">
        <f>ROUND(VALUE(SUBSTITUTE(実質収支比率等に係る経年分析!G$48,"▲","-")),2)</f>
        <v>8.6999999999999993</v>
      </c>
      <c r="D19" s="174">
        <f>ROUND(VALUE(SUBSTITUTE(実質収支比率等に係る経年分析!H$48,"▲","-")),2)</f>
        <v>9.74</v>
      </c>
      <c r="E19" s="174">
        <f>ROUND(VALUE(SUBSTITUTE(実質収支比率等に係る経年分析!I$48,"▲","-")),2)</f>
        <v>13.14</v>
      </c>
      <c r="F19" s="174">
        <f>ROUND(VALUE(SUBSTITUTE(実質収支比率等に係る経年分析!J$48,"▲","-")),2)</f>
        <v>12.5</v>
      </c>
    </row>
    <row r="20" spans="1:11" x14ac:dyDescent="0.15">
      <c r="A20" s="174" t="s">
        <v>53</v>
      </c>
      <c r="B20" s="174">
        <f>ROUND(VALUE(SUBSTITUTE(実質収支比率等に係る経年分析!F$47,"▲","-")),2)</f>
        <v>25.38</v>
      </c>
      <c r="C20" s="174">
        <f>ROUND(VALUE(SUBSTITUTE(実質収支比率等に係る経年分析!G$47,"▲","-")),2)</f>
        <v>24.03</v>
      </c>
      <c r="D20" s="174">
        <f>ROUND(VALUE(SUBSTITUTE(実質収支比率等に係る経年分析!H$47,"▲","-")),2)</f>
        <v>21.61</v>
      </c>
      <c r="E20" s="174">
        <f>ROUND(VALUE(SUBSTITUTE(実質収支比率等に係る経年分析!I$47,"▲","-")),2)</f>
        <v>21.27</v>
      </c>
      <c r="F20" s="174">
        <f>ROUND(VALUE(SUBSTITUTE(実質収支比率等に係る経年分析!J$47,"▲","-")),2)</f>
        <v>21.03</v>
      </c>
    </row>
    <row r="21" spans="1:11" x14ac:dyDescent="0.15">
      <c r="A21" s="174" t="s">
        <v>54</v>
      </c>
      <c r="B21" s="174">
        <f>IF(ISNUMBER(VALUE(SUBSTITUTE(実質収支比率等に係る経年分析!F$49,"▲","-"))),ROUND(VALUE(SUBSTITUTE(実質収支比率等に係る経年分析!F$49,"▲","-")),2),NA())</f>
        <v>7.39</v>
      </c>
      <c r="C21" s="174">
        <f>IF(ISNUMBER(VALUE(SUBSTITUTE(実質収支比率等に係る経年分析!G$49,"▲","-"))),ROUND(VALUE(SUBSTITUTE(実質収支比率等に係る経年分析!G$49,"▲","-")),2),NA())</f>
        <v>2.1</v>
      </c>
      <c r="D21" s="174">
        <f>IF(ISNUMBER(VALUE(SUBSTITUTE(実質収支比率等に係る経年分析!H$49,"▲","-"))),ROUND(VALUE(SUBSTITUTE(実質収支比率等に係る経年分析!H$49,"▲","-")),2),NA())</f>
        <v>4.55</v>
      </c>
      <c r="E21" s="174">
        <f>IF(ISNUMBER(VALUE(SUBSTITUTE(実質収支比率等に係る経年分析!I$49,"▲","-"))),ROUND(VALUE(SUBSTITUTE(実質収支比率等に係る経年分析!I$49,"▲","-")),2),NA())</f>
        <v>2.2200000000000002</v>
      </c>
      <c r="F21" s="174">
        <f>IF(ISNUMBER(VALUE(SUBSTITUTE(実質収支比率等に係る経年分析!J$49,"▲","-"))),ROUND(VALUE(SUBSTITUTE(実質収支比率等に係る経年分析!J$49,"▲","-")),2),NA())</f>
        <v>3.46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0.28000000000000003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国民健康保険井川町診療所特別会計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介護認定事業特別会計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2.0099999999999998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417</v>
      </c>
      <c r="E42" s="176"/>
      <c r="F42" s="176"/>
      <c r="G42" s="176">
        <f>'実質公債費比率（分子）の構造'!L$52</f>
        <v>403</v>
      </c>
      <c r="H42" s="176"/>
      <c r="I42" s="176"/>
      <c r="J42" s="176">
        <f>'実質公債費比率（分子）の構造'!M$52</f>
        <v>398</v>
      </c>
      <c r="K42" s="176"/>
      <c r="L42" s="176"/>
      <c r="M42" s="176">
        <f>'実質公債費比率（分子）の構造'!N$52</f>
        <v>363</v>
      </c>
      <c r="N42" s="176"/>
      <c r="O42" s="176"/>
      <c r="P42" s="176">
        <f>'実質公債費比率（分子）の構造'!O$52</f>
        <v>343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17</v>
      </c>
      <c r="C45" s="176"/>
      <c r="D45" s="176"/>
      <c r="E45" s="176">
        <f>'実質公債費比率（分子）の構造'!L$49</f>
        <v>17</v>
      </c>
      <c r="F45" s="176"/>
      <c r="G45" s="176"/>
      <c r="H45" s="176">
        <f>'実質公債費比率（分子）の構造'!M$49</f>
        <v>15</v>
      </c>
      <c r="I45" s="176"/>
      <c r="J45" s="176"/>
      <c r="K45" s="176">
        <f>'実質公債費比率（分子）の構造'!N$49</f>
        <v>16</v>
      </c>
      <c r="L45" s="176"/>
      <c r="M45" s="176"/>
      <c r="N45" s="176">
        <f>'実質公債費比率（分子）の構造'!O$49</f>
        <v>6</v>
      </c>
      <c r="O45" s="176"/>
      <c r="P45" s="176"/>
    </row>
    <row r="46" spans="1:16" x14ac:dyDescent="0.15">
      <c r="A46" s="176" t="s">
        <v>64</v>
      </c>
      <c r="B46" s="176">
        <f>'実質公債費比率（分子）の構造'!K$48</f>
        <v>108</v>
      </c>
      <c r="C46" s="176"/>
      <c r="D46" s="176"/>
      <c r="E46" s="176">
        <f>'実質公債費比率（分子）の構造'!L$48</f>
        <v>112</v>
      </c>
      <c r="F46" s="176"/>
      <c r="G46" s="176"/>
      <c r="H46" s="176">
        <f>'実質公債費比率（分子）の構造'!M$48</f>
        <v>110</v>
      </c>
      <c r="I46" s="176"/>
      <c r="J46" s="176"/>
      <c r="K46" s="176">
        <f>'実質公債費比率（分子）の構造'!N$48</f>
        <v>119</v>
      </c>
      <c r="L46" s="176"/>
      <c r="M46" s="176"/>
      <c r="N46" s="176">
        <f>'実質公債費比率（分子）の構造'!O$48</f>
        <v>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408</v>
      </c>
      <c r="C49" s="176"/>
      <c r="D49" s="176"/>
      <c r="E49" s="176">
        <f>'実質公債費比率（分子）の構造'!L$45</f>
        <v>392</v>
      </c>
      <c r="F49" s="176"/>
      <c r="G49" s="176"/>
      <c r="H49" s="176">
        <f>'実質公債費比率（分子）の構造'!M$45</f>
        <v>390</v>
      </c>
      <c r="I49" s="176"/>
      <c r="J49" s="176"/>
      <c r="K49" s="176">
        <f>'実質公債費比率（分子）の構造'!N$45</f>
        <v>343</v>
      </c>
      <c r="L49" s="176"/>
      <c r="M49" s="176"/>
      <c r="N49" s="176">
        <f>'実質公債費比率（分子）の構造'!O$45</f>
        <v>294</v>
      </c>
      <c r="O49" s="176"/>
      <c r="P49" s="176"/>
    </row>
    <row r="50" spans="1:16" x14ac:dyDescent="0.15">
      <c r="A50" s="176" t="s">
        <v>67</v>
      </c>
      <c r="B50" s="176" t="e">
        <f>NA()</f>
        <v>#N/A</v>
      </c>
      <c r="C50" s="176">
        <f>IF(ISNUMBER('実質公債費比率（分子）の構造'!K$53),'実質公債費比率（分子）の構造'!K$53,NA())</f>
        <v>118</v>
      </c>
      <c r="D50" s="176" t="e">
        <f>NA()</f>
        <v>#N/A</v>
      </c>
      <c r="E50" s="176" t="e">
        <f>NA()</f>
        <v>#N/A</v>
      </c>
      <c r="F50" s="176">
        <f>IF(ISNUMBER('実質公債費比率（分子）の構造'!L$53),'実質公債費比率（分子）の構造'!L$53,NA())</f>
        <v>119</v>
      </c>
      <c r="G50" s="176" t="e">
        <f>NA()</f>
        <v>#N/A</v>
      </c>
      <c r="H50" s="176" t="e">
        <f>NA()</f>
        <v>#N/A</v>
      </c>
      <c r="I50" s="176">
        <f>IF(ISNUMBER('実質公債費比率（分子）の構造'!M$53),'実質公債費比率（分子）の構造'!M$53,NA())</f>
        <v>118</v>
      </c>
      <c r="J50" s="176" t="e">
        <f>NA()</f>
        <v>#N/A</v>
      </c>
      <c r="K50" s="176" t="e">
        <f>NA()</f>
        <v>#N/A</v>
      </c>
      <c r="L50" s="176">
        <f>IF(ISNUMBER('実質公債費比率（分子）の構造'!N$53),'実質公債費比率（分子）の構造'!N$53,NA())</f>
        <v>116</v>
      </c>
      <c r="M50" s="176" t="e">
        <f>NA()</f>
        <v>#N/A</v>
      </c>
      <c r="N50" s="176" t="e">
        <f>NA()</f>
        <v>#N/A</v>
      </c>
      <c r="O50" s="176">
        <f>IF(ISNUMBER('実質公債費比率（分子）の構造'!O$53),'実質公債費比率（分子）の構造'!O$53,NA())</f>
        <v>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3836</v>
      </c>
      <c r="E56" s="175"/>
      <c r="F56" s="175"/>
      <c r="G56" s="175">
        <f>'将来負担比率（分子）の構造'!J$52</f>
        <v>3736</v>
      </c>
      <c r="H56" s="175"/>
      <c r="I56" s="175"/>
      <c r="J56" s="175">
        <f>'将来負担比率（分子）の構造'!K$52</f>
        <v>3525</v>
      </c>
      <c r="K56" s="175"/>
      <c r="L56" s="175"/>
      <c r="M56" s="175">
        <f>'将来負担比率（分子）の構造'!L$52</f>
        <v>3336</v>
      </c>
      <c r="N56" s="175"/>
      <c r="O56" s="175"/>
      <c r="P56" s="175">
        <f>'将来負担比率（分子）の構造'!M$52</f>
        <v>3286</v>
      </c>
    </row>
    <row r="57" spans="1:16" x14ac:dyDescent="0.15">
      <c r="A57" s="175" t="s">
        <v>42</v>
      </c>
      <c r="B57" s="175"/>
      <c r="C57" s="175"/>
      <c r="D57" s="175">
        <f>'将来負担比率（分子）の構造'!I$51</f>
        <v>9</v>
      </c>
      <c r="E57" s="175"/>
      <c r="F57" s="175"/>
      <c r="G57" s="175">
        <f>'将来負担比率（分子）の構造'!J$51</f>
        <v>7</v>
      </c>
      <c r="H57" s="175"/>
      <c r="I57" s="175"/>
      <c r="J57" s="175">
        <f>'将来負担比率（分子）の構造'!K$51</f>
        <v>3</v>
      </c>
      <c r="K57" s="175"/>
      <c r="L57" s="175"/>
      <c r="M57" s="175">
        <f>'将来負担比率（分子）の構造'!L$51</f>
        <v>0</v>
      </c>
      <c r="N57" s="175"/>
      <c r="O57" s="175"/>
      <c r="P57" s="175" t="str">
        <f>'将来負担比率（分子）の構造'!M$51</f>
        <v>-</v>
      </c>
    </row>
    <row r="58" spans="1:16" x14ac:dyDescent="0.15">
      <c r="A58" s="175" t="s">
        <v>41</v>
      </c>
      <c r="B58" s="175"/>
      <c r="C58" s="175"/>
      <c r="D58" s="175">
        <f>'将来負担比率（分子）の構造'!I$50</f>
        <v>2585</v>
      </c>
      <c r="E58" s="175"/>
      <c r="F58" s="175"/>
      <c r="G58" s="175">
        <f>'将来負担比率（分子）の構造'!J$50</f>
        <v>2810</v>
      </c>
      <c r="H58" s="175"/>
      <c r="I58" s="175"/>
      <c r="J58" s="175">
        <f>'将来負担比率（分子）の構造'!K$50</f>
        <v>3093</v>
      </c>
      <c r="K58" s="175"/>
      <c r="L58" s="175"/>
      <c r="M58" s="175">
        <f>'将来負担比率（分子）の構造'!L$50</f>
        <v>3402</v>
      </c>
      <c r="N58" s="175"/>
      <c r="O58" s="175"/>
      <c r="P58" s="175">
        <f>'将来負担比率（分子）の構造'!M$50</f>
        <v>3748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282</v>
      </c>
      <c r="C62" s="175"/>
      <c r="D62" s="175"/>
      <c r="E62" s="175">
        <f>'将来負担比率（分子）の構造'!J$45</f>
        <v>237</v>
      </c>
      <c r="F62" s="175"/>
      <c r="G62" s="175"/>
      <c r="H62" s="175">
        <f>'将来負担比率（分子）の構造'!K$45</f>
        <v>186</v>
      </c>
      <c r="I62" s="175"/>
      <c r="J62" s="175"/>
      <c r="K62" s="175">
        <f>'将来負担比率（分子）の構造'!L$45</f>
        <v>225</v>
      </c>
      <c r="L62" s="175"/>
      <c r="M62" s="175"/>
      <c r="N62" s="175">
        <f>'将来負担比率（分子）の構造'!M$45</f>
        <v>216</v>
      </c>
      <c r="O62" s="175"/>
      <c r="P62" s="175"/>
    </row>
    <row r="63" spans="1:16" x14ac:dyDescent="0.15">
      <c r="A63" s="175" t="s">
        <v>34</v>
      </c>
      <c r="B63" s="175">
        <f>'将来負担比率（分子）の構造'!I$44</f>
        <v>189</v>
      </c>
      <c r="C63" s="175"/>
      <c r="D63" s="175"/>
      <c r="E63" s="175">
        <f>'将来負担比率（分子）の構造'!J$44</f>
        <v>154</v>
      </c>
      <c r="F63" s="175"/>
      <c r="G63" s="175"/>
      <c r="H63" s="175">
        <f>'将来負担比率（分子）の構造'!K$44</f>
        <v>122</v>
      </c>
      <c r="I63" s="175"/>
      <c r="J63" s="175"/>
      <c r="K63" s="175">
        <f>'将来負担比率（分子）の構造'!L$44</f>
        <v>87</v>
      </c>
      <c r="L63" s="175"/>
      <c r="M63" s="175"/>
      <c r="N63" s="175">
        <f>'将来負担比率（分子）の構造'!M$44</f>
        <v>160</v>
      </c>
      <c r="O63" s="175"/>
      <c r="P63" s="175"/>
    </row>
    <row r="64" spans="1:16" x14ac:dyDescent="0.15">
      <c r="A64" s="175" t="s">
        <v>33</v>
      </c>
      <c r="B64" s="175">
        <f>'将来負担比率（分子）の構造'!I$43</f>
        <v>1097</v>
      </c>
      <c r="C64" s="175"/>
      <c r="D64" s="175"/>
      <c r="E64" s="175">
        <f>'将来負担比率（分子）の構造'!J$43</f>
        <v>1008</v>
      </c>
      <c r="F64" s="175"/>
      <c r="G64" s="175"/>
      <c r="H64" s="175">
        <f>'将来負担比率（分子）の構造'!K$43</f>
        <v>844</v>
      </c>
      <c r="I64" s="175"/>
      <c r="J64" s="175"/>
      <c r="K64" s="175">
        <f>'将来負担比率（分子）の構造'!L$43</f>
        <v>848</v>
      </c>
      <c r="L64" s="175"/>
      <c r="M64" s="175"/>
      <c r="N64" s="175">
        <f>'将来負担比率（分子）の構造'!M$43</f>
        <v>788</v>
      </c>
      <c r="O64" s="175"/>
      <c r="P64" s="175"/>
    </row>
    <row r="65" spans="1:16" x14ac:dyDescent="0.15">
      <c r="A65" s="175" t="s">
        <v>32</v>
      </c>
      <c r="B65" s="175">
        <f>'将来負担比率（分子）の構造'!I$42</f>
        <v>12</v>
      </c>
      <c r="C65" s="175"/>
      <c r="D65" s="175"/>
      <c r="E65" s="175">
        <f>'将来負担比率（分子）の構造'!J$42</f>
        <v>225</v>
      </c>
      <c r="F65" s="175"/>
      <c r="G65" s="175"/>
      <c r="H65" s="175">
        <f>'将来負担比率（分子）の構造'!K$42</f>
        <v>216</v>
      </c>
      <c r="I65" s="175"/>
      <c r="J65" s="175"/>
      <c r="K65" s="175">
        <f>'将来負担比率（分子）の構造'!L$42</f>
        <v>9</v>
      </c>
      <c r="L65" s="175"/>
      <c r="M65" s="175"/>
      <c r="N65" s="175">
        <f>'将来負担比率（分子）の構造'!M$42</f>
        <v>7</v>
      </c>
      <c r="O65" s="175"/>
      <c r="P65" s="175"/>
    </row>
    <row r="66" spans="1:16" x14ac:dyDescent="0.15">
      <c r="A66" s="175" t="s">
        <v>31</v>
      </c>
      <c r="B66" s="175">
        <f>'将来負担比率（分子）の構造'!I$41</f>
        <v>2553</v>
      </c>
      <c r="C66" s="175"/>
      <c r="D66" s="175"/>
      <c r="E66" s="175">
        <f>'将来負担比率（分子）の構造'!J$41</f>
        <v>2385</v>
      </c>
      <c r="F66" s="175"/>
      <c r="G66" s="175"/>
      <c r="H66" s="175">
        <f>'将来負担比率（分子）の構造'!K$41</f>
        <v>2218</v>
      </c>
      <c r="I66" s="175"/>
      <c r="J66" s="175"/>
      <c r="K66" s="175">
        <f>'将来負担比率（分子）の構造'!L$41</f>
        <v>2107</v>
      </c>
      <c r="L66" s="175"/>
      <c r="M66" s="175"/>
      <c r="N66" s="175">
        <f>'将来負担比率（分子）の構造'!M$41</f>
        <v>2009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531</v>
      </c>
      <c r="C72" s="179">
        <f>基金残高に係る経年分析!G55</f>
        <v>509</v>
      </c>
      <c r="D72" s="179">
        <f>基金残高に係る経年分析!H55</f>
        <v>500</v>
      </c>
    </row>
    <row r="73" spans="1:16" x14ac:dyDescent="0.15">
      <c r="A73" s="178" t="s">
        <v>74</v>
      </c>
      <c r="B73" s="179">
        <f>基金残高に係る経年分析!F56</f>
        <v>573</v>
      </c>
      <c r="C73" s="179">
        <f>基金残高に係る経年分析!G56</f>
        <v>574</v>
      </c>
      <c r="D73" s="179">
        <f>基金残高に係る経年分析!H56</f>
        <v>575</v>
      </c>
    </row>
    <row r="74" spans="1:16" x14ac:dyDescent="0.15">
      <c r="A74" s="178" t="s">
        <v>75</v>
      </c>
      <c r="B74" s="179">
        <f>基金残高に係る経年分析!F57</f>
        <v>1753</v>
      </c>
      <c r="C74" s="179">
        <f>基金残高に係る経年分析!G57</f>
        <v>2080</v>
      </c>
      <c r="D74" s="179">
        <f>基金残高に係る経年分析!H57</f>
        <v>2363</v>
      </c>
    </row>
  </sheetData>
  <sheetProtection algorithmName="SHA-512" hashValue="SbX2sX7D35/S8RkahrQoHUc2/yRrii7dEDzScs9TBmzCgSDbiNntjQLp1gvLdAkj8gWCEC83ZNEKuUGlcskCTg==" saltValue="FVE8v7OuV1teVBkPxeRe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2025-03-11T07:24:00Z</cp:lastPrinted>
  <dcterms:created xsi:type="dcterms:W3CDTF">2025-02-19T00:47:24Z</dcterms:created>
  <dcterms:modified xsi:type="dcterms:W3CDTF">2025-03-18T04:15:46Z</dcterms:modified>
  <cp:category/>
</cp:coreProperties>
</file>