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C:\Users\13571\Desktop\"/>
    </mc:Choice>
  </mc:AlternateContent>
  <xr:revisionPtr revIDLastSave="0" documentId="13_ncr:1_{60966ED9-074F-4B39-A626-2B896D90EB67}"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9"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C39" i="10"/>
  <c r="CO38" i="10"/>
  <c r="BE38" i="10"/>
  <c r="AM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BW42" i="10" s="1"/>
  <c r="BW43" i="10" s="1"/>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U39" i="10" s="1"/>
  <c r="AM34" i="10" l="1"/>
  <c r="BE34" i="10" s="1"/>
</calcChain>
</file>

<file path=xl/sharedStrings.xml><?xml version="1.0" encoding="utf-8"?>
<sst xmlns="http://schemas.openxmlformats.org/spreadsheetml/2006/main" count="1129" uniqueCount="592">
  <si>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</si>
  <si>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</si>
  <si>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</si>
  <si>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</si>
  <si>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</si>
  <si>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</si>
  <si>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</si>
  <si>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</si>
  <si>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</si>
  <si>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</si>
  <si>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</si>
  <si>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</si>
  <si>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</si>
  <si>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</si>
  <si>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</si>
  <si>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</si>
  <si>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</si>
  <si>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</si>
  <si>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</si>
  <si>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</si>
  <si>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</si>
  <si>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</si>
  <si>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</si>
  <si>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</si>
  <si>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</si>
  <si>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</si>
  <si>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</si>
  <si>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</si>
  <si>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</si>
  <si>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</si>
  <si>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</si>
  <si>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</si>
  <si>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</si>
  <si>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</si>
  <si>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</si>
  <si>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</si>
  <si>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</si>
  <si>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</si>
  <si>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</si>
  <si>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</si>
  <si>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</si>
  <si>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</si>
  <si>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</si>
  <si>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</si>
  <si>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</si>
  <si>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</si>
  <si>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</si>
  <si>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</si>
  <si>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</si>
  <si>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</si>
  <si>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</si>
  <si>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</si>
  <si>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</si>
  <si>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</si>
  <si>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</si>
  <si>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</si>
  <si>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</si>
  <si>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</si>
  <si>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</si>
  <si>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</si>
  <si>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</si>
  <si>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</si>
  <si>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</si>
  <si>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</si>
  <si>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</si>
  <si>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</si>
  <si>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</si>
  <si>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</si>
  <si>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</si>
  <si>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</si>
  <si>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</si>
  <si>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</si>
  <si>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</si>
  <si>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</si>
  <si>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</si>
  <si>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</si>
  <si>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</si>
  <si>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</si>
  <si>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</si>
  <si>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</si>
  <si>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</si>
  <si>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</si>
  <si>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</si>
  <si>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</si>
  <si>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</si>
  <si>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</si>
  <si>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</si>
  <si>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</si>
  <si>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</si>
  <si>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</si>
  <si>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</si>
  <si>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</si>
  <si>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</si>
  <si>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</si>
  <si>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</si>
  <si>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</si>
  <si>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</si>
  <si>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</si>
  <si>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井川町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</si>
  <si>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</si>
  <si>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</si>
  <si>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</si>
  <si>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</si>
  <si>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</si>
  <si>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</si>
  <si>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</si>
  <si>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</si>
  <si>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</si>
  <si>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</si>
  <si>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</si>
  <si>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</si>
  <si>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</si>
  <si>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</si>
  <si>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</si>
  <si>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</si>
  <si>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</si>
  <si>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</si>
  <si>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</si>
  <si>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</si>
  <si>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</si>
  <si>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</si>
  <si>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</si>
  <si>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</si>
  <si>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</si>
  <si>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</si>
  <si>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</si>
  <si>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</si>
  <si>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</si>
  <si>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</si>
  <si>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</si>
  <si>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</si>
  <si>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</si>
  <si>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</si>
  <si>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</si>
  <si>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</si>
  <si>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</si>
  <si>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</si>
  <si>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</si>
  <si>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</si>
  <si>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</si>
  <si>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</si>
  <si>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</si>
  <si>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</si>
  <si>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</si>
  <si>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</si>
  <si>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</si>
  <si>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</si>
  <si>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</si>
  <si>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</si>
  <si>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</si>
  <si>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</si>
  <si>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</si>
  <si>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</si>
  <si>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</si>
  <si>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</si>
  <si>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</si>
  <si>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</si>
  <si>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</si>
  <si>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</si>
  <si>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</si>
  <si>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</si>
  <si>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</si>
  <si>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</si>
  <si>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</si>
  <si>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</si>
  <si>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</si>
  <si>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</si>
  <si>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</si>
  <si>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</si>
  <si>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</si>
  <si>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</si>
  <si>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</si>
  <si>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</si>
  <si>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</si>
  <si>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</si>
  <si>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</si>
  <si>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</si>
  <si>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</si>
  <si>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</si>
  <si>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</si>
  <si>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</si>
  <si>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</si>
  <si>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</si>
  <si>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</si>
  <si>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</si>
  <si>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</si>
  <si>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</si>
  <si>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</si>
  <si>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</si>
  <si>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</si>
  <si>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</si>
  <si>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</si>
  <si>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</si>
  <si>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</si>
  <si>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</si>
  <si>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</si>
  <si>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</si>
  <si>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</si>
  <si>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</si>
  <si>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</si>
  <si>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</si>
  <si>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</si>
  <si>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</si>
  <si>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</si>
  <si>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</si>
  <si>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</si>
  <si>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</si>
  <si>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</si>
  <si>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</si>
  <si>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</si>
  <si>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</si>
  <si>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</si>
  <si>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</si>
  <si>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</si>
  <si>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</si>
  <si>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</si>
  <si>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秋田県井川町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</si>
  <si>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</si>
  <si>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</si>
  <si>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</si>
  <si>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</si>
  <si>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</si>
  <si>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</si>
  <si>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</si>
  <si>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</si>
  <si>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</si>
  <si>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</si>
  <si>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</si>
  <si>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</si>
  <si>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</si>
  <si>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</si>
  <si>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</si>
  <si>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</si>
  <si>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</si>
  <si>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</si>
  <si>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</si>
  <si>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</si>
  <si>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</si>
  <si>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</si>
  <si>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</si>
  <si>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</si>
  <si>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</si>
  <si>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</si>
  <si>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</si>
  <si>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</si>
  <si>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</si>
  <si>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</si>
  <si>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</si>
  <si>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</si>
  <si>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</si>
  <si>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</si>
  <si>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</si>
  <si>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</si>
  <si>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</si>
  <si>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</si>
  <si>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</si>
  <si>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</si>
  <si>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</si>
  <si>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</si>
  <si>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</si>
  <si>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</si>
  <si>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</si>
  <si>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</si>
  <si>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</si>
  <si>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</si>
  <si>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</si>
  <si>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</si>
  <si>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</si>
  <si>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</si>
  <si>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</si>
  <si>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</si>
  <si>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</si>
  <si>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</si>
  <si>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</si>
  <si>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</si>
  <si>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</si>
  <si>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</si>
  <si>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</si>
  <si>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</si>
  <si>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</si>
  <si>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</si>
  <si>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</si>
  <si>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</si>
  <si>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</si>
  <si>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</si>
  <si>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</si>
  <si>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</si>
  <si>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</si>
  <si>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</si>
  <si>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</si>
  <si>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</si>
  <si>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</si>
  <si>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</si>
  <si>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</si>
  <si>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</si>
  <si>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</si>
  <si>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</si>
  <si>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</si>
  <si>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</si>
  <si>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</si>
  <si>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</si>
  <si>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</si>
  <si>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</si>
  <si>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</si>
  <si>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</si>
  <si>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</si>
  <si>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</si>
  <si>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</si>
  <si>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元利償還金</t>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</si>
  <si>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</si>
  <si>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</si>
  <si>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</si>
  <si>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</si>
  <si>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</si>
  <si>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</si>
  <si>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</si>
  <si>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</si>
  <si>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</si>
  <si>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</si>
  <si>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</si>
  <si>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</si>
  <si>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</si>
  <si>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</si>
  <si>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</si>
  <si>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</si>
  <si>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</si>
  <si>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</si>
  <si>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</si>
  <si>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</si>
  <si>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</si>
  <si>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</si>
  <si>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</si>
  <si>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</si>
  <si>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</si>
  <si>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</si>
  <si>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</si>
  <si>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</si>
  <si>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</si>
  <si>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</si>
  <si>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介護サービス</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</si>
  <si>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</si>
  <si>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</si>
  <si>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</si>
  <si>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</si>
  <si>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</si>
  <si>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</si>
  <si>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</si>
  <si>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</si>
  <si>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</si>
  <si>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</si>
  <si>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</si>
  <si>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</si>
  <si>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</si>
  <si>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</si>
  <si>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</si>
  <si>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</si>
  <si>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</si>
  <si>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</si>
  <si>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</si>
  <si>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</si>
  <si>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</si>
  <si>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</si>
  <si>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</si>
  <si>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</si>
  <si>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</si>
  <si>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</si>
  <si>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</si>
  <si>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</si>
  <si>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</si>
  <si>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</si>
  <si>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</si>
  <si>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</si>
  <si>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</si>
  <si>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秋田県井川町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</si>
  <si>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</si>
  <si>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</si>
  <si>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</si>
  <si>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</si>
  <si>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</si>
  <si>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</si>
  <si>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</si>
  <si>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</si>
  <si>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</si>
  <si>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</si>
  <si>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</si>
  <si>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</si>
  <si>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</si>
  <si>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</si>
  <si>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</si>
  <si>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</si>
  <si>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</si>
  <si>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</si>
  <si>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</si>
  <si>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</si>
  <si>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</si>
  <si>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</si>
  <si>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</si>
  <si>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</si>
  <si>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</si>
  <si>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</si>
  <si>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</si>
  <si>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</si>
  <si>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</si>
  <si>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</si>
  <si>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</si>
  <si>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</si>
  <si>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</si>
  <si>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</si>
  <si>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国民健康保険井川町診療所特別会計</t>
    <phoneticPr fontId="5"/>
  </si>
  <si>
    <t>介護保険事業特別会計</t>
    <phoneticPr fontId="5"/>
  </si>
  <si>
    <t>介護認定事業特別会計</t>
    <phoneticPr fontId="5"/>
  </si>
  <si>
    <t>介護サービス事業特別会計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</si>
  <si>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</si>
  <si>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</si>
  <si>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</si>
  <si>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</si>
  <si>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</si>
  <si>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</si>
  <si>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</si>
  <si>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</si>
  <si>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</si>
  <si>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</si>
  <si>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</si>
  <si>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</si>
  <si>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</si>
  <si>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</si>
  <si>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</si>
  <si>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</si>
  <si>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</si>
  <si>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</si>
  <si>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</si>
  <si>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</si>
  <si>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</si>
  <si>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</si>
  <si>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</si>
  <si>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</si>
  <si>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</si>
  <si>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</si>
  <si>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</si>
  <si>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</si>
  <si>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</si>
  <si>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</si>
  <si>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</si>
  <si>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</si>
  <si>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</si>
  <si>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</si>
  <si>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</si>
  <si>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</si>
  <si>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</si>
  <si>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</si>
  <si>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</si>
  <si>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</si>
  <si>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</si>
  <si>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</si>
  <si>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</si>
  <si>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</si>
  <si>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</si>
  <si>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</si>
  <si>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</si>
  <si>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</si>
  <si>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</si>
  <si>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</si>
  <si>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</si>
  <si>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</si>
  <si>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</si>
  <si>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</si>
  <si>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</si>
  <si>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</si>
  <si>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</si>
  <si>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</si>
  <si>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</si>
  <si>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</si>
  <si>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</si>
  <si>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</si>
  <si>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</si>
  <si>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</si>
  <si>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</si>
  <si>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</si>
  <si>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</si>
  <si>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</si>
  <si>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</si>
  <si>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</si>
  <si>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</si>
  <si>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</si>
  <si>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</si>
  <si>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</si>
  <si>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</si>
  <si>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</si>
  <si>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</si>
  <si>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</si>
  <si>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</si>
  <si>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</si>
  <si>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</si>
  <si>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</si>
  <si>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</si>
  <si>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</si>
  <si>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</si>
  <si>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</si>
  <si>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</si>
  <si>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</si>
  <si>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</si>
  <si>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</si>
  <si>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</si>
  <si>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</si>
  <si>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</si>
  <si>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</si>
  <si>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</si>
  <si>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</si>
  <si>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</si>
  <si>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</si>
  <si>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</si>
  <si>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</si>
  <si>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</si>
  <si>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</si>
  <si>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</si>
  <si>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</si>
  <si>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</si>
  <si>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</si>
  <si>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</si>
  <si>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</si>
  <si>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</si>
  <si>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</si>
  <si>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</si>
  <si>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</si>
  <si>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</si>
  <si>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</si>
  <si>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</si>
  <si>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</si>
  <si>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</si>
  <si>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</si>
  <si>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</si>
  <si>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</si>
  <si>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</si>
  <si>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</si>
  <si>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</si>
  <si>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</si>
  <si>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</si>
  <si>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</si>
  <si>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</si>
  <si>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</si>
  <si>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</si>
  <si>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</si>
  <si>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</si>
  <si>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</si>
  <si>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</si>
  <si>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</si>
  <si>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</si>
  <si>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</si>
  <si>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</si>
  <si>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</si>
  <si>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</si>
  <si>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</si>
  <si>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</si>
  <si>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</si>
  <si>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</si>
  <si>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</si>
  <si>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</si>
  <si>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</si>
  <si>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一般会計</t>
  </si>
  <si>
    <t>水道事業会計</t>
  </si>
  <si>
    <t>介護保険事業特別会計</t>
  </si>
  <si>
    <t>国民健康保険事業特別会計</t>
  </si>
  <si>
    <t>介護認定事業特別会計</t>
  </si>
  <si>
    <t>下水道事業特別会計</t>
  </si>
  <si>
    <t>国民健康保険井川町診療所特別会計</t>
  </si>
  <si>
    <t>介護サービス事業特別会計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</si>
  <si>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</si>
  <si>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</si>
  <si>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</si>
  <si>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</si>
  <si>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</si>
  <si>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</si>
  <si>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</si>
  <si>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</si>
  <si>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 xml:space="preserve">※8：職員の状況については、令和3年地方公務員給与実態調査に基づいている。 </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</si>
  <si>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16"/>
  </si>
  <si>
    <t>秋田県市町村総合事務組合（交通災害共済事業等特別会計）</t>
    <rPh sb="0" eb="3">
      <t>アキタケン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2">
      <t>トウ</t>
    </rPh>
    <rPh sb="22" eb="24">
      <t>トクベツ</t>
    </rPh>
    <rPh sb="24" eb="26">
      <t>カイケイ</t>
    </rPh>
    <phoneticPr fontId="16"/>
  </si>
  <si>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16"/>
  </si>
  <si>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16"/>
  </si>
  <si>
    <t>秋田県後期高齢者医療広域連合（後期高齢者医療特別会計）</t>
    <rPh sb="0" eb="3">
      <t>アキタケン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6"/>
  </si>
  <si>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3"/>
  </si>
  <si>
    <t>八郎湖周辺清掃事務組合（一般会計）</t>
  </si>
  <si>
    <t>八郎潟町・井川町衛生処理施設組合（一般会計）</t>
  </si>
  <si>
    <t>湖東地区行政一部事務組合（一般会計）</t>
  </si>
  <si>
    <t>井川町・潟上市共有財産管理組合（一般会計）</t>
  </si>
  <si>
    <t>-</t>
    <phoneticPr fontId="2"/>
  </si>
  <si>
    <t>公共施設等整備基金</t>
    <rPh sb="0" eb="5">
      <t>コウキョウシセツトウ</t>
    </rPh>
    <rPh sb="5" eb="9">
      <t>セイビキキン</t>
    </rPh>
    <phoneticPr fontId="5"/>
  </si>
  <si>
    <t>地域雇用推進対策基金</t>
    <rPh sb="0" eb="10">
      <t>チイキコヨウスイシンタイサクキキン</t>
    </rPh>
    <phoneticPr fontId="5"/>
  </si>
  <si>
    <t>安心子育て支援基金</t>
    <rPh sb="0" eb="4">
      <t>アンシンコソダ</t>
    </rPh>
    <rPh sb="5" eb="7">
      <t>シエン</t>
    </rPh>
    <rPh sb="7" eb="9">
      <t>キキン</t>
    </rPh>
    <phoneticPr fontId="5"/>
  </si>
  <si>
    <t>井川っ子教育推進基金</t>
    <rPh sb="0" eb="2">
      <t>イカワ</t>
    </rPh>
    <rPh sb="3" eb="4">
      <t>コ</t>
    </rPh>
    <rPh sb="4" eb="6">
      <t>キョウイク</t>
    </rPh>
    <rPh sb="6" eb="10">
      <t>スイシンキキン</t>
    </rPh>
    <phoneticPr fontId="5"/>
  </si>
  <si>
    <t>保健施設整備基金</t>
    <rPh sb="0" eb="8">
      <t>ホケンシセツセイビキキン</t>
    </rPh>
    <phoneticPr fontId="5"/>
  </si>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</sst>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267911</c:v>
                </c:pt>
                <c:pt idx="1">
                  <c:v>228215</c:v>
                </c:pt>
                <c:pt idx="2">
                  <c:v>264232</c:v>
                </c:pt>
                <c:pt idx="3">
                  <c:v>263613</c:v>
                </c:pt>
                <c:pt idx="4">
                  <c:v>362690</c:v>
                </c:pt>
              </c:numCache>
            </c:numRef>
          </c:val>
          <c:smooth val="0"/>
          <c:extLst>
            <c:ext xmlns:c16="http://schemas.microsoft.com/office/drawing/2014/chart" uri="{C3380CC4-5D6E-409C-BE32-E72D297353CC}">
              <c16:uniqueId val="{00000000-1304-4998-8150-58806BAA436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180362</c:v>
                </c:pt>
                <c:pt idx="1">
                  <c:v>85051</c:v>
                </c:pt>
                <c:pt idx="2">
                  <c:v>39485</c:v>
                </c:pt>
                <c:pt idx="3">
                  <c:v>84120</c:v>
                </c:pt>
                <c:pt idx="4">
                  <c:v>100379</c:v>
                </c:pt>
              </c:numCache>
            </c:numRef>
          </c:val>
          <c:smooth val="0"/>
          <c:extLst>
            <c:ext xmlns:c16="http://schemas.microsoft.com/office/drawing/2014/chart" uri="{C3380CC4-5D6E-409C-BE32-E72D297353CC}">
              <c16:uniqueId val="{00000001-1304-4998-8150-58806BAA436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7.51</c:v>
                </c:pt>
                <c:pt idx="1">
                  <c:v>8.06</c:v>
                </c:pt>
                <c:pt idx="2">
                  <c:v>9.85</c:v>
                </c:pt>
                <c:pt idx="3">
                  <c:v>8.6999999999999993</c:v>
                </c:pt>
                <c:pt idx="4">
                  <c:v>9.74</c:v>
                </c:pt>
              </c:numCache>
            </c:numRef>
          </c:val>
          <c:extLst>
            <c:ext xmlns:c16="http://schemas.microsoft.com/office/drawing/2014/chart" uri="{C3380CC4-5D6E-409C-BE32-E72D297353CC}">
              <c16:uniqueId val="{00000000-4E1F-4C31-ADD4-5F36E73B925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20.99</c:v>
                </c:pt>
                <c:pt idx="1">
                  <c:v>23.08</c:v>
                </c:pt>
                <c:pt idx="2">
                  <c:v>25.38</c:v>
                </c:pt>
                <c:pt idx="3">
                  <c:v>24.03</c:v>
                </c:pt>
                <c:pt idx="4">
                  <c:v>21.61</c:v>
                </c:pt>
              </c:numCache>
            </c:numRef>
          </c:val>
          <c:extLst>
            <c:ext xmlns:c16="http://schemas.microsoft.com/office/drawing/2014/chart" uri="{C3380CC4-5D6E-409C-BE32-E72D297353CC}">
              <c16:uniqueId val="{00000001-4E1F-4C31-ADD4-5F36E73B925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5.0199999999999996</c:v>
                </c:pt>
                <c:pt idx="1">
                  <c:v>5.14</c:v>
                </c:pt>
                <c:pt idx="2">
                  <c:v>7.39</c:v>
                </c:pt>
                <c:pt idx="3">
                  <c:v>2.1</c:v>
                </c:pt>
                <c:pt idx="4">
                  <c:v>4.55</c:v>
                </c:pt>
              </c:numCache>
            </c:numRef>
          </c:val>
          <c:smooth val="0"/>
          <c:extLst>
            <c:ext xmlns:c16="http://schemas.microsoft.com/office/drawing/2014/chart" uri="{C3380CC4-5D6E-409C-BE32-E72D297353CC}">
              <c16:uniqueId val="{00000002-4E1F-4C31-ADD4-5F36E73B925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E4F-49B6-ADDE-A63950A1BD7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E4F-49B6-ADDE-A63950A1BD7A}"/>
            </c:ext>
          </c:extLst>
        </c:ser>
        <c:ser>
          <c:idx val="2"/>
          <c:order val="2"/>
          <c:tx>
            <c:strRef>
              <c:f>データシート!$A$29</c:f>
              <c:strCache>
                <c:ptCount val="1"/>
                <c:pt idx="0">
                  <c:v>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E4F-49B6-ADDE-A63950A1BD7A}"/>
            </c:ext>
          </c:extLst>
        </c:ser>
        <c:ser>
          <c:idx val="3"/>
          <c:order val="3"/>
          <c:tx>
            <c:strRef>
              <c:f>データシート!$A$30</c:f>
              <c:strCache>
                <c:ptCount val="1"/>
                <c:pt idx="0">
                  <c:v>国民健康保険井川町診療所特別会計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E4F-49B6-ADDE-A63950A1BD7A}"/>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0.28000000000000003</c:v>
                </c:pt>
              </c:numCache>
            </c:numRef>
          </c:val>
          <c:extLst>
            <c:ext xmlns:c16="http://schemas.microsoft.com/office/drawing/2014/chart" uri="{C3380CC4-5D6E-409C-BE32-E72D297353CC}">
              <c16:uniqueId val="{00000004-9E4F-49B6-ADDE-A63950A1BD7A}"/>
            </c:ext>
          </c:extLst>
        </c:ser>
        <c:ser>
          <c:idx val="5"/>
          <c:order val="5"/>
          <c:tx>
            <c:strRef>
              <c:f>データシート!$A$32</c:f>
              <c:strCache>
                <c:ptCount val="1"/>
                <c:pt idx="0">
                  <c:v>介護認定事業特別会計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0.16</c:v>
                </c:pt>
                <c:pt idx="2">
                  <c:v>#N/A</c:v>
                </c:pt>
                <c:pt idx="3">
                  <c:v>0.3</c:v>
                </c:pt>
                <c:pt idx="4">
                  <c:v>#N/A</c:v>
                </c:pt>
                <c:pt idx="5">
                  <c:v>0.33</c:v>
                </c:pt>
                <c:pt idx="6">
                  <c:v>#N/A</c:v>
                </c:pt>
                <c:pt idx="7">
                  <c:v>0.34</c:v>
                </c:pt>
                <c:pt idx="8">
                  <c:v>#N/A</c:v>
                </c:pt>
                <c:pt idx="9">
                  <c:v>0.36</c:v>
                </c:pt>
              </c:numCache>
            </c:numRef>
          </c:val>
          <c:extLst>
            <c:ext xmlns:c16="http://schemas.microsoft.com/office/drawing/2014/chart" uri="{C3380CC4-5D6E-409C-BE32-E72D297353CC}">
              <c16:uniqueId val="{00000005-9E4F-49B6-ADDE-A63950A1BD7A}"/>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4.99</c:v>
                </c:pt>
                <c:pt idx="2">
                  <c:v>#N/A</c:v>
                </c:pt>
                <c:pt idx="3">
                  <c:v>3.08</c:v>
                </c:pt>
                <c:pt idx="4">
                  <c:v>#N/A</c:v>
                </c:pt>
                <c:pt idx="5">
                  <c:v>2.3199999999999998</c:v>
                </c:pt>
                <c:pt idx="6">
                  <c:v>#N/A</c:v>
                </c:pt>
                <c:pt idx="7">
                  <c:v>2.36</c:v>
                </c:pt>
                <c:pt idx="8">
                  <c:v>#N/A</c:v>
                </c:pt>
                <c:pt idx="9">
                  <c:v>2.0099999999999998</c:v>
                </c:pt>
              </c:numCache>
            </c:numRef>
          </c:val>
          <c:extLst>
            <c:ext xmlns:c16="http://schemas.microsoft.com/office/drawing/2014/chart" uri="{C3380CC4-5D6E-409C-BE32-E72D297353CC}">
              <c16:uniqueId val="{00000006-9E4F-49B6-ADDE-A63950A1BD7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1.68</c:v>
                </c:pt>
                <c:pt idx="2">
                  <c:v>#N/A</c:v>
                </c:pt>
                <c:pt idx="3">
                  <c:v>1.75</c:v>
                </c:pt>
                <c:pt idx="4">
                  <c:v>#N/A</c:v>
                </c:pt>
                <c:pt idx="5">
                  <c:v>1.78</c:v>
                </c:pt>
                <c:pt idx="6">
                  <c:v>#N/A</c:v>
                </c:pt>
                <c:pt idx="7">
                  <c:v>2.39</c:v>
                </c:pt>
                <c:pt idx="8">
                  <c:v>#N/A</c:v>
                </c:pt>
                <c:pt idx="9">
                  <c:v>3.69</c:v>
                </c:pt>
              </c:numCache>
            </c:numRef>
          </c:val>
          <c:extLst>
            <c:ext xmlns:c16="http://schemas.microsoft.com/office/drawing/2014/chart" uri="{C3380CC4-5D6E-409C-BE32-E72D297353CC}">
              <c16:uniqueId val="{00000007-9E4F-49B6-ADDE-A63950A1BD7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2.42</c:v>
                </c:pt>
                <c:pt idx="2">
                  <c:v>#N/A</c:v>
                </c:pt>
                <c:pt idx="3">
                  <c:v>3.35</c:v>
                </c:pt>
                <c:pt idx="4">
                  <c:v>#N/A</c:v>
                </c:pt>
                <c:pt idx="5">
                  <c:v>3.98</c:v>
                </c:pt>
                <c:pt idx="6">
                  <c:v>#N/A</c:v>
                </c:pt>
                <c:pt idx="7">
                  <c:v>3.56</c:v>
                </c:pt>
                <c:pt idx="8">
                  <c:v>#N/A</c:v>
                </c:pt>
                <c:pt idx="9">
                  <c:v>4.05</c:v>
                </c:pt>
              </c:numCache>
            </c:numRef>
          </c:val>
          <c:extLst>
            <c:ext xmlns:c16="http://schemas.microsoft.com/office/drawing/2014/chart" uri="{C3380CC4-5D6E-409C-BE32-E72D297353CC}">
              <c16:uniqueId val="{00000008-9E4F-49B6-ADDE-A63950A1BD7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7.5</c:v>
                </c:pt>
                <c:pt idx="2">
                  <c:v>#N/A</c:v>
                </c:pt>
                <c:pt idx="3">
                  <c:v>8.06</c:v>
                </c:pt>
                <c:pt idx="4">
                  <c:v>#N/A</c:v>
                </c:pt>
                <c:pt idx="5">
                  <c:v>9.84</c:v>
                </c:pt>
                <c:pt idx="6">
                  <c:v>#N/A</c:v>
                </c:pt>
                <c:pt idx="7">
                  <c:v>8.69</c:v>
                </c:pt>
                <c:pt idx="8">
                  <c:v>#N/A</c:v>
                </c:pt>
                <c:pt idx="9">
                  <c:v>9.73</c:v>
                </c:pt>
              </c:numCache>
            </c:numRef>
          </c:val>
          <c:extLst>
            <c:ext xmlns:c16="http://schemas.microsoft.com/office/drawing/2014/chart" uri="{C3380CC4-5D6E-409C-BE32-E72D297353CC}">
              <c16:uniqueId val="{00000009-9E4F-49B6-ADDE-A63950A1BD7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429</c:v>
                </c:pt>
                <c:pt idx="5">
                  <c:v>429</c:v>
                </c:pt>
                <c:pt idx="8">
                  <c:v>417</c:v>
                </c:pt>
                <c:pt idx="11">
                  <c:v>403</c:v>
                </c:pt>
                <c:pt idx="14">
                  <c:v>398</c:v>
                </c:pt>
              </c:numCache>
            </c:numRef>
          </c:val>
          <c:extLst>
            <c:ext xmlns:c16="http://schemas.microsoft.com/office/drawing/2014/chart" uri="{C3380CC4-5D6E-409C-BE32-E72D297353CC}">
              <c16:uniqueId val="{00000000-0034-455A-B47E-87633C1EF3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34-455A-B47E-87633C1EF3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2-0034-455A-B47E-87633C1EF3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18</c:v>
                </c:pt>
                <c:pt idx="3">
                  <c:v>17</c:v>
                </c:pt>
                <c:pt idx="6">
                  <c:v>17</c:v>
                </c:pt>
                <c:pt idx="9">
                  <c:v>17</c:v>
                </c:pt>
                <c:pt idx="12">
                  <c:v>15</c:v>
                </c:pt>
              </c:numCache>
            </c:numRef>
          </c:val>
          <c:extLst>
            <c:ext xmlns:c16="http://schemas.microsoft.com/office/drawing/2014/chart" uri="{C3380CC4-5D6E-409C-BE32-E72D297353CC}">
              <c16:uniqueId val="{00000003-0034-455A-B47E-87633C1EF3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108</c:v>
                </c:pt>
                <c:pt idx="3">
                  <c:v>119</c:v>
                </c:pt>
                <c:pt idx="6">
                  <c:v>108</c:v>
                </c:pt>
                <c:pt idx="9">
                  <c:v>112</c:v>
                </c:pt>
                <c:pt idx="12">
                  <c:v>110</c:v>
                </c:pt>
              </c:numCache>
            </c:numRef>
          </c:val>
          <c:extLst>
            <c:ext xmlns:c16="http://schemas.microsoft.com/office/drawing/2014/chart" uri="{C3380CC4-5D6E-409C-BE32-E72D297353CC}">
              <c16:uniqueId val="{00000004-0034-455A-B47E-87633C1EF3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34-455A-B47E-87633C1EF3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34-455A-B47E-87633C1EF3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457</c:v>
                </c:pt>
                <c:pt idx="3">
                  <c:v>439</c:v>
                </c:pt>
                <c:pt idx="6">
                  <c:v>408</c:v>
                </c:pt>
                <c:pt idx="9">
                  <c:v>392</c:v>
                </c:pt>
                <c:pt idx="12">
                  <c:v>390</c:v>
                </c:pt>
              </c:numCache>
            </c:numRef>
          </c:val>
          <c:extLst>
            <c:ext xmlns:c16="http://schemas.microsoft.com/office/drawing/2014/chart" uri="{C3380CC4-5D6E-409C-BE32-E72D297353CC}">
              <c16:uniqueId val="{00000007-0034-455A-B47E-87633C1EF3F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156</c:v>
                </c:pt>
                <c:pt idx="2">
                  <c:v>#N/A</c:v>
                </c:pt>
                <c:pt idx="3">
                  <c:v>#N/A</c:v>
                </c:pt>
                <c:pt idx="4">
                  <c:v>148</c:v>
                </c:pt>
                <c:pt idx="5">
                  <c:v>#N/A</c:v>
                </c:pt>
                <c:pt idx="6">
                  <c:v>#N/A</c:v>
                </c:pt>
                <c:pt idx="7">
                  <c:v>118</c:v>
                </c:pt>
                <c:pt idx="8">
                  <c:v>#N/A</c:v>
                </c:pt>
                <c:pt idx="9">
                  <c:v>#N/A</c:v>
                </c:pt>
                <c:pt idx="10">
                  <c:v>119</c:v>
                </c:pt>
                <c:pt idx="11">
                  <c:v>#N/A</c:v>
                </c:pt>
                <c:pt idx="12">
                  <c:v>#N/A</c:v>
                </c:pt>
                <c:pt idx="13">
                  <c:v>118</c:v>
                </c:pt>
                <c:pt idx="14">
                  <c:v>#N/A</c:v>
                </c:pt>
              </c:numCache>
            </c:numRef>
          </c:val>
          <c:smooth val="0"/>
          <c:extLst>
            <c:ext xmlns:c16="http://schemas.microsoft.com/office/drawing/2014/chart" uri="{C3380CC4-5D6E-409C-BE32-E72D297353CC}">
              <c16:uniqueId val="{00000008-0034-455A-B47E-87633C1EF3F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4153</c:v>
                </c:pt>
                <c:pt idx="5">
                  <c:v>4011</c:v>
                </c:pt>
                <c:pt idx="8">
                  <c:v>3836</c:v>
                </c:pt>
                <c:pt idx="11">
                  <c:v>3736</c:v>
                </c:pt>
                <c:pt idx="14">
                  <c:v>3525</c:v>
                </c:pt>
              </c:numCache>
            </c:numRef>
          </c:val>
          <c:extLst>
            <c:ext xmlns:c16="http://schemas.microsoft.com/office/drawing/2014/chart" uri="{C3380CC4-5D6E-409C-BE32-E72D297353CC}">
              <c16:uniqueId val="{00000000-70EB-4807-90BD-7661DDDB1D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22</c:v>
                </c:pt>
                <c:pt idx="5">
                  <c:v>14</c:v>
                </c:pt>
                <c:pt idx="8">
                  <c:v>9</c:v>
                </c:pt>
                <c:pt idx="11">
                  <c:v>7</c:v>
                </c:pt>
                <c:pt idx="14">
                  <c:v>3</c:v>
                </c:pt>
              </c:numCache>
            </c:numRef>
          </c:val>
          <c:extLst>
            <c:ext xmlns:c16="http://schemas.microsoft.com/office/drawing/2014/chart" uri="{C3380CC4-5D6E-409C-BE32-E72D297353CC}">
              <c16:uniqueId val="{00000001-70EB-4807-90BD-7661DDDB1D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2277</c:v>
                </c:pt>
                <c:pt idx="5">
                  <c:v>2425</c:v>
                </c:pt>
                <c:pt idx="8">
                  <c:v>2585</c:v>
                </c:pt>
                <c:pt idx="11">
                  <c:v>2810</c:v>
                </c:pt>
                <c:pt idx="14">
                  <c:v>3093</c:v>
                </c:pt>
              </c:numCache>
            </c:numRef>
          </c:val>
          <c:extLst>
            <c:ext xmlns:c16="http://schemas.microsoft.com/office/drawing/2014/chart" uri="{C3380CC4-5D6E-409C-BE32-E72D297353CC}">
              <c16:uniqueId val="{00000002-70EB-4807-90BD-7661DDDB1D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0EB-4807-90BD-7661DDDB1D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0EB-4807-90BD-7661DDDB1D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0EB-4807-90BD-7661DDDB1D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366</c:v>
                </c:pt>
                <c:pt idx="3">
                  <c:v>419</c:v>
                </c:pt>
                <c:pt idx="6">
                  <c:v>282</c:v>
                </c:pt>
                <c:pt idx="9">
                  <c:v>237</c:v>
                </c:pt>
                <c:pt idx="12">
                  <c:v>186</c:v>
                </c:pt>
              </c:numCache>
            </c:numRef>
          </c:val>
          <c:extLst>
            <c:ext xmlns:c16="http://schemas.microsoft.com/office/drawing/2014/chart" uri="{C3380CC4-5D6E-409C-BE32-E72D297353CC}">
              <c16:uniqueId val="{00000006-70EB-4807-90BD-7661DDDB1D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222</c:v>
                </c:pt>
                <c:pt idx="3">
                  <c:v>196</c:v>
                </c:pt>
                <c:pt idx="6">
                  <c:v>189</c:v>
                </c:pt>
                <c:pt idx="9">
                  <c:v>154</c:v>
                </c:pt>
                <c:pt idx="12">
                  <c:v>122</c:v>
                </c:pt>
              </c:numCache>
            </c:numRef>
          </c:val>
          <c:extLst>
            <c:ext xmlns:c16="http://schemas.microsoft.com/office/drawing/2014/chart" uri="{C3380CC4-5D6E-409C-BE32-E72D297353CC}">
              <c16:uniqueId val="{00000007-70EB-4807-90BD-7661DDDB1D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1136</c:v>
                </c:pt>
                <c:pt idx="3">
                  <c:v>1154</c:v>
                </c:pt>
                <c:pt idx="6">
                  <c:v>1097</c:v>
                </c:pt>
                <c:pt idx="9">
                  <c:v>1008</c:v>
                </c:pt>
                <c:pt idx="12">
                  <c:v>844</c:v>
                </c:pt>
              </c:numCache>
            </c:numRef>
          </c:val>
          <c:extLst>
            <c:ext xmlns:c16="http://schemas.microsoft.com/office/drawing/2014/chart" uri="{C3380CC4-5D6E-409C-BE32-E72D297353CC}">
              <c16:uniqueId val="{00000008-70EB-4807-90BD-7661DDDB1D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17</c:v>
                </c:pt>
                <c:pt idx="3">
                  <c:v>15</c:v>
                </c:pt>
                <c:pt idx="6">
                  <c:v>12</c:v>
                </c:pt>
                <c:pt idx="9">
                  <c:v>225</c:v>
                </c:pt>
                <c:pt idx="12">
                  <c:v>216</c:v>
                </c:pt>
              </c:numCache>
            </c:numRef>
          </c:val>
          <c:extLst>
            <c:ext xmlns:c16="http://schemas.microsoft.com/office/drawing/2014/chart" uri="{C3380CC4-5D6E-409C-BE32-E72D297353CC}">
              <c16:uniqueId val="{00000009-70EB-4807-90BD-7661DDDB1D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2916</c:v>
                </c:pt>
                <c:pt idx="3">
                  <c:v>2808</c:v>
                </c:pt>
                <c:pt idx="6">
                  <c:v>2553</c:v>
                </c:pt>
                <c:pt idx="9">
                  <c:v>2385</c:v>
                </c:pt>
                <c:pt idx="12">
                  <c:v>2218</c:v>
                </c:pt>
              </c:numCache>
            </c:numRef>
          </c:val>
          <c:extLst>
            <c:ext xmlns:c16="http://schemas.microsoft.com/office/drawing/2014/chart" uri="{C3380CC4-5D6E-409C-BE32-E72D297353CC}">
              <c16:uniqueId val="{0000000A-70EB-4807-90BD-7661DDDB1D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0EB-4807-90BD-7661DDDB1D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561</c:v>
                </c:pt>
                <c:pt idx="1">
                  <c:v>548</c:v>
                </c:pt>
                <c:pt idx="2">
                  <c:v>531</c:v>
                </c:pt>
              </c:numCache>
            </c:numRef>
          </c:val>
          <c:extLst>
            <c:ext xmlns:c16="http://schemas.microsoft.com/office/drawing/2014/chart" uri="{C3380CC4-5D6E-409C-BE32-E72D297353CC}">
              <c16:uniqueId val="{00000000-C3F9-4CEE-BC25-590E9B76DC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571</c:v>
                </c:pt>
                <c:pt idx="1">
                  <c:v>572</c:v>
                </c:pt>
                <c:pt idx="2">
                  <c:v>573</c:v>
                </c:pt>
              </c:numCache>
            </c:numRef>
          </c:val>
          <c:extLst>
            <c:ext xmlns:c16="http://schemas.microsoft.com/office/drawing/2014/chart" uri="{C3380CC4-5D6E-409C-BE32-E72D297353CC}">
              <c16:uniqueId val="{00000001-C3F9-4CEE-BC25-590E9B76DC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1208</c:v>
                </c:pt>
                <c:pt idx="1">
                  <c:v>1452</c:v>
                </c:pt>
                <c:pt idx="2">
                  <c:v>1753</c:v>
                </c:pt>
              </c:numCache>
            </c:numRef>
          </c:val>
          <c:extLst>
            <c:ext xmlns:c16="http://schemas.microsoft.com/office/drawing/2014/chart" uri="{C3380CC4-5D6E-409C-BE32-E72D297353CC}">
              <c16:uniqueId val="{00000002-C3F9-4CEE-BC25-590E9B76DC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元利償還金は義務教育学校整備事業や施設耐震化等の緊急防災・減災事業に係る元金償還が始まった平成２６年度から増加傾向にあった。しかし繰上償還や低利又は無利子資金への借換を計画的に実施してきたことにより平成３０年度から減少傾向にある。</a:t>
          </a:r>
        </a:p>
        <a:p>
          <a:r>
            <a:rPr kumimoji="1" lang="ja-JP" altLang="en-US" sz="1100">
              <a:latin typeface="ＭＳ ゴシック" pitchFamily="49" charset="-128"/>
              <a:ea typeface="ＭＳ ゴシック" pitchFamily="49" charset="-128"/>
            </a:rPr>
            <a:t>　下水道事業等に係る公営企業債の元利償還金に対する繰入金については基準内繰入額の増加により前年度から増加している。</a:t>
          </a:r>
        </a:p>
        <a:p>
          <a:r>
            <a:rPr kumimoji="1" lang="ja-JP" altLang="en-US" sz="1100">
              <a:latin typeface="ＭＳ ゴシック" pitchFamily="49" charset="-128"/>
              <a:ea typeface="ＭＳ ゴシック" pitchFamily="49" charset="-128"/>
            </a:rPr>
            <a:t>　今後は上記事業債の他に平成２９年度より新たに借入している過疎対策事業債の元金償還も始まることから公債費の増加が見込まれるため、最良な借入条件や適正な償還期間の設定により、公債費の平準化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本町では、満期一括償還の地方債を発行していないため、減債基金残高と減債基金積立相当額に該当する数値はありません。</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将来負担額（</a:t>
          </a:r>
          <a:r>
            <a:rPr kumimoji="1" lang="en-US" altLang="ja-JP" sz="1100">
              <a:latin typeface="ＭＳ ゴシック" pitchFamily="49" charset="-128"/>
              <a:ea typeface="ＭＳ ゴシック" pitchFamily="49" charset="-128"/>
            </a:rPr>
            <a:t>A</a:t>
          </a:r>
          <a:r>
            <a:rPr kumimoji="1" lang="ja-JP" altLang="en-US" sz="1100">
              <a:latin typeface="ＭＳ ゴシック" pitchFamily="49" charset="-128"/>
              <a:ea typeface="ＭＳ ゴシック" pitchFamily="49" charset="-128"/>
            </a:rPr>
            <a:t>）は年々減少しているが、これは繰上償還の実施により一般会計等に係る地方債の現在高及び公営企業債等繰入見込額が減少していることによるところが大きい。</a:t>
          </a:r>
        </a:p>
        <a:p>
          <a:r>
            <a:rPr kumimoji="1" lang="ja-JP" altLang="en-US" sz="1100">
              <a:latin typeface="ＭＳ ゴシック" pitchFamily="49" charset="-128"/>
              <a:ea typeface="ＭＳ ゴシック" pitchFamily="49" charset="-128"/>
            </a:rPr>
            <a:t>　充当可能財源等（Ｂ）は前年度より</a:t>
          </a:r>
          <a:r>
            <a:rPr kumimoji="1" lang="en-US" altLang="ja-JP" sz="1100">
              <a:latin typeface="ＭＳ ゴシック" pitchFamily="49" charset="-128"/>
              <a:ea typeface="ＭＳ ゴシック" pitchFamily="49" charset="-128"/>
            </a:rPr>
            <a:t>68</a:t>
          </a:r>
          <a:r>
            <a:rPr kumimoji="1" lang="ja-JP" altLang="en-US" sz="1100">
              <a:latin typeface="ＭＳ ゴシック" pitchFamily="49" charset="-128"/>
              <a:ea typeface="ＭＳ ゴシック" pitchFamily="49" charset="-128"/>
            </a:rPr>
            <a:t>百万円増加しているが、これは充当可能基金が増加したためである。</a:t>
          </a:r>
        </a:p>
        <a:p>
          <a:r>
            <a:rPr kumimoji="1" lang="ja-JP" altLang="en-US" sz="1100">
              <a:latin typeface="ＭＳ ゴシック" pitchFamily="49" charset="-128"/>
              <a:ea typeface="ＭＳ ゴシック" pitchFamily="49" charset="-128"/>
            </a:rPr>
            <a:t>　将来負担比率の分子（Ａ）－（Ｂ）は平成２４年度以降マイナスとなっているが、引き続き計画的な基金運用や地方債発行に努め地方債現在高の増加を抑制していく。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秋田県井川町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百万円増加している。これは令和２年度に新たに整備した公共施設等整備基金へ令和３年度は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百万円積み立てたことが大きな要因となっている。なお、積立額で最も大きかったものもこの基金であり、今後の公共施設等の老朽化に伴う大規模改修に備えての積み立てである。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において迅速かつ的確な対応が求められるため、その財源として財政調整基金の取り崩しを予定している。基金規模は類似団体の状況を確認しながら計画的に積み立てていきたい。また、近年実施した耐震化事業等の元金償還が始まっており、今後も公債費は高水準で推移するため、できる限り減債基金への積み立てを実施し、公債費の財源としていきたい。その他特定目的基金においては、子育て支援の充実と安定的な実施を目的に安心子育て支援基金に積み立てるとともに、毎年必要額を取り崩しながら事業を実施していく。また公共施設等の老朽化が進んでおり、今後の改修に備えて公共施設等整備基金へ今後も積み立て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井川町では、今後の公共施設等の老朽化に伴う大規模改修に備えての公共施設等整備基金や小中学校教育及び幼稚教育の充実・向上を図るための井川っ子教育推進基金、雇用や就業の機会の創出及び生活や就労相談を支援することを目的とした事業に充当するための地域雇用推進対策基金など全部で１１基金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令和３年度のその他特定目的基金の総額は、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百万円増加している。これは老朽化が進む公共施設等の適正管理に備えて新たに公共施設等整備基金を整備し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育て支援の充実と安定的な実施を目的に安心子育て支援基金に積み立てる。給食費の無償化や海外修学旅行の原資として井川っ子教育推進基金にも積み立てるとともに、毎年必要額を取り崩しながら事業を実施していく。また公共施設等の老朽化が進んでおり、今後の改修に備えて公共施設等整備基金への積み立てを予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令和３年度の財政調整基金の現在高は、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百万円減少している。これはコロナ禍における支援事業等の財源として取り崩しを行ったためである。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コロナ禍において迅速かつ的確な対応が求められるため、その財源として積み立てを実施していく。基金規模は類似団体の状況を確認しながら計画的に積み立てていきたい。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令和３年度の減債基金の現在高は、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百万円増加している。これは近年実施した耐震化事業等の元金償還が始まり、今後も公債費は高水準で推移するため、急激な負担増に備えて積み立てたものである。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平成２０年度まで取り崩しを行ったため、残高が少なくなっている。また、今後は過疎債の償還金が増えることから取り崩して償還金の原資としたい。上記負担増に備えて、できる限り積み立てを実施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
4,499
47.95
3,999,382
3,723,526
239,327
2,457,199
2,217,567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人口の減少や基幹産業である農業の減退、その他中心となる産業がないこと等により、財政基盤が弱く類似団体平均をやや下回っている。平成２７年度国勢調査人口が</a:t>
          </a:r>
          <a:r>
            <a:rPr kumimoji="1" lang="en-US" altLang="ja-JP" sz="1000">
              <a:latin typeface="ＭＳ Ｐゴシック" panose="020B0600070205080204" pitchFamily="50" charset="-128"/>
              <a:ea typeface="ＭＳ Ｐゴシック" panose="020B0600070205080204" pitchFamily="50" charset="-128"/>
            </a:rPr>
            <a:t>5,000</a:t>
          </a:r>
          <a:r>
            <a:rPr kumimoji="1" lang="ja-JP" altLang="en-US" sz="1000">
              <a:latin typeface="ＭＳ Ｐゴシック" panose="020B0600070205080204" pitchFamily="50" charset="-128"/>
              <a:ea typeface="ＭＳ Ｐゴシック" panose="020B0600070205080204" pitchFamily="50" charset="-128"/>
            </a:rPr>
            <a:t>人を割り込んだことに等に伴い類型区分が変更となったが、令和３年度には３次産業就労者が増加したことにより類型区分が変更となり令和３年度は類似団体と同程度となった。</a:t>
          </a:r>
        </a:p>
        <a:p>
          <a:r>
            <a:rPr kumimoji="1" lang="ja-JP" altLang="en-US" sz="1000">
              <a:latin typeface="ＭＳ Ｐゴシック" panose="020B0600070205080204" pitchFamily="50" charset="-128"/>
              <a:ea typeface="ＭＳ Ｐゴシック" panose="020B0600070205080204" pitchFamily="50" charset="-128"/>
            </a:rPr>
            <a:t>　今後も農業の活性化等により産業振興を図るとともに、井川町自立計画（平成２６年度終了）に基づきこれまで実施してきた行政の効率化や歳出の抑制に向けた取組を計画終了後も引き続き実行していくことで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90412</xdr:rowOff>
    </xdr:from>
    <xdr:to>
      <xdr:col>19</xdr:col>
      <xdr:colOff>184150</xdr:colOff>
      <xdr:row>44</xdr:row>
      <xdr:rowOff>20562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30739</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3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101902</xdr:rowOff>
    </xdr:from>
    <xdr:to>
      <xdr:col>15</xdr:col>
      <xdr:colOff>133350</xdr:colOff>
      <xdr:row>44</xdr:row>
      <xdr:rowOff>32052</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42229</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142922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15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普通交付税が一定額確保されてきたことや、平成１７年度から平成２６年度までの１０年間、井川町自立計画に基づき職員数の大幅な削減をはじめとする歳出全般の抑制を図ってきたことにより類似団体平均を下回っていたが、平成２９年度以降は類型区分の変更により類似団体平均と同程度の水準となっている。令和３年度は、経常的歳出においては人件費が職員の２名増もあり</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４．５％となり、分子全体では７．８％の増となった。一方、比率の分母においては普通交付税が地域デジタル社会推進費の創設等により</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１．３％となっている。以上により比率全体では▲５．０％となり類似団体平均と比較してやや減となっている。</a:t>
          </a:r>
        </a:p>
        <a:p>
          <a:r>
            <a:rPr kumimoji="1" lang="ja-JP" altLang="en-US" sz="1000">
              <a:latin typeface="ＭＳ Ｐゴシック" panose="020B0600070205080204" pitchFamily="50" charset="-128"/>
              <a:ea typeface="ＭＳ Ｐゴシック" panose="020B0600070205080204" pitchFamily="50" charset="-128"/>
            </a:rPr>
            <a:t>　今後も普通交付税の動向を注視しながら、更なる事務事業の見直しをすることで経常経費の削減に努めるとともに、特別会計も含めた地方債の繰上償還等を実施することで公債費や繰出金の抑制に努める。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45403</xdr:rowOff>
    </xdr:from>
    <xdr:to>
      <xdr:col>23</xdr:col>
      <xdr:colOff>133350</xdr:colOff>
      <xdr:row>65</xdr:row>
      <xdr:rowOff>24765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018203"/>
          <a:ext cx="838200" cy="15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70009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3225800" y="11169015"/>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1112</xdr:rowOff>
    </xdr:from>
    <xdr:to>
      <xdr:col>19</xdr:col>
      <xdr:colOff>184150</xdr:colOff>
      <xdr:row>65</xdr:row>
      <xdr:rowOff>102712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87489</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1231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70009</xdr:rowOff>
    </xdr:from>
    <xdr:to>
      <xdr:col>15</xdr:col>
      <xdr:colOff>82550</xdr:colOff>
      <xdr:row>65</xdr:row>
      <xdr:rowOff>97155</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1214259"/>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31274</xdr:rowOff>
    </xdr:from>
    <xdr:to>
      <xdr:col>15</xdr:col>
      <xdr:colOff>133350</xdr:colOff>
      <xdr:row>65</xdr:row>
      <xdr:rowOff>132874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17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117651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26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27781</xdr:rowOff>
    </xdr:from>
    <xdr:to>
      <xdr:col>11</xdr:col>
      <xdr:colOff>31750</xdr:colOff>
      <xdr:row>65</xdr:row>
      <xdr:rowOff>97155</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a:off x="1447800" y="11172031"/>
          <a:ext cx="889000" cy="6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1112</xdr:rowOff>
    </xdr:from>
    <xdr:to>
      <xdr:col>11</xdr:col>
      <xdr:colOff>82550</xdr:colOff>
      <xdr:row>65</xdr:row>
      <xdr:rowOff>102712</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145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112889</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0914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14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166053</xdr:rowOff>
    </xdr:from>
    <xdr:to>
      <xdr:col>23</xdr:col>
      <xdr:colOff>184150</xdr:colOff>
      <xdr:row>64</xdr:row>
      <xdr:rowOff>96203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11130</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81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145415</xdr:rowOff>
    </xdr:from>
    <xdr:to>
      <xdr:col>19</xdr:col>
      <xdr:colOff>184150</xdr:colOff>
      <xdr:row>65</xdr:row>
      <xdr:rowOff>75565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85742</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0887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19209</xdr:rowOff>
    </xdr:from>
    <xdr:to>
      <xdr:col>15</xdr:col>
      <xdr:colOff>133350</xdr:colOff>
      <xdr:row>65</xdr:row>
      <xdr:rowOff>120809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116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130986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932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46355</xdr:rowOff>
    </xdr:from>
    <xdr:to>
      <xdr:col>11</xdr:col>
      <xdr:colOff>82550</xdr:colOff>
      <xdr:row>65</xdr:row>
      <xdr:rowOff>147955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132732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148431</xdr:rowOff>
    </xdr:from>
    <xdr:to>
      <xdr:col>7</xdr:col>
      <xdr:colOff>31750</xdr:colOff>
      <xdr:row>65</xdr:row>
      <xdr:rowOff>78581</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12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88758</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0890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類似団体平均と比較して低くなっているが、要因としては井川町自立計画に基づき職員数を大幅に削減してきたことにより人件費の歳出全体に占める割合が低いこと、ごみ処理業務の広域化、燃料や備品購入の入札制度の導入等により物件費の抑制が図られてきたことが挙げられる。ただし、１人あたりの決算額が年々増加しており、これは人口減少によるものが大きい。</a:t>
          </a:r>
        </a:p>
        <a:p>
          <a:r>
            <a:rPr kumimoji="1" lang="ja-JP" altLang="en-US" sz="1000">
              <a:latin typeface="ＭＳ Ｐゴシック" panose="020B0600070205080204" pitchFamily="50" charset="-128"/>
              <a:ea typeface="ＭＳ Ｐゴシック" panose="020B0600070205080204" pitchFamily="50" charset="-128"/>
            </a:rPr>
            <a:t>　人口減少に歯止めがかからない現状においては、今後もこれらの取組を継続しつつ、加えて施設維持管理の適正化を図り、後年度の支出を抑制するとともに、県内町村による電算共同化を引き続き推進することにより各種電算システムに係る維持コストの低減を図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106642</xdr:rowOff>
    </xdr:from>
    <xdr:to>
      <xdr:col>23</xdr:col>
      <xdr:colOff>133350</xdr:colOff>
      <xdr:row>81</xdr:row>
      <xdr:rowOff>112384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94092"/>
          <a:ext cx="838200" cy="5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158776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046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91906</xdr:rowOff>
    </xdr:from>
    <xdr:to>
      <xdr:col>19</xdr:col>
      <xdr:colOff>133350</xdr:colOff>
      <xdr:row>81</xdr:row>
      <xdr:rowOff>106642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979356"/>
          <a:ext cx="889000" cy="14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144997</xdr:rowOff>
    </xdr:from>
    <xdr:to>
      <xdr:col>19</xdr:col>
      <xdr:colOff>184150</xdr:colOff>
      <xdr:row>82</xdr:row>
      <xdr:rowOff>75147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32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59924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118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85651</xdr:rowOff>
    </xdr:from>
    <xdr:to>
      <xdr:col>15</xdr:col>
      <xdr:colOff>82550</xdr:colOff>
      <xdr:row>81</xdr:row>
      <xdr:rowOff>91906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73101"/>
          <a:ext cx="889000" cy="6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120822</xdr:rowOff>
    </xdr:from>
    <xdr:to>
      <xdr:col>15</xdr:col>
      <xdr:colOff>133350</xdr:colOff>
      <xdr:row>82</xdr:row>
      <xdr:rowOff>50972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35749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81147</xdr:rowOff>
    </xdr:from>
    <xdr:to>
      <xdr:col>11</xdr:col>
      <xdr:colOff>31750</xdr:colOff>
      <xdr:row>81</xdr:row>
      <xdr:rowOff>85651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968597"/>
          <a:ext cx="889000" cy="4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120521</xdr:rowOff>
    </xdr:from>
    <xdr:to>
      <xdr:col>11</xdr:col>
      <xdr:colOff>82550</xdr:colOff>
      <xdr:row>82</xdr:row>
      <xdr:rowOff>50671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0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35448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9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114092</xdr:rowOff>
    </xdr:from>
    <xdr:to>
      <xdr:col>7</xdr:col>
      <xdr:colOff>31750</xdr:colOff>
      <xdr:row>82</xdr:row>
      <xdr:rowOff>44242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29019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8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61584</xdr:rowOff>
    </xdr:from>
    <xdr:to>
      <xdr:col>23</xdr:col>
      <xdr:colOff>184150</xdr:colOff>
      <xdr:row>81</xdr:row>
      <xdr:rowOff>163184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9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154311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870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55842</xdr:rowOff>
    </xdr:from>
    <xdr:to>
      <xdr:col>19</xdr:col>
      <xdr:colOff>184150</xdr:colOff>
      <xdr:row>81</xdr:row>
      <xdr:rowOff>157442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94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167619</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712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41106</xdr:rowOff>
    </xdr:from>
    <xdr:to>
      <xdr:col>15</xdr:col>
      <xdr:colOff>133350</xdr:colOff>
      <xdr:row>81</xdr:row>
      <xdr:rowOff>142706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152883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9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34851</xdr:rowOff>
    </xdr:from>
    <xdr:to>
      <xdr:col>11</xdr:col>
      <xdr:colOff>82550</xdr:colOff>
      <xdr:row>81</xdr:row>
      <xdr:rowOff>136451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2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146628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91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30347</xdr:rowOff>
    </xdr:from>
    <xdr:to>
      <xdr:col>7</xdr:col>
      <xdr:colOff>31750</xdr:colOff>
      <xdr:row>81</xdr:row>
      <xdr:rowOff>131947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1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142124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686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これまで本町では、井川町自立計画や井川町総合振興計画に基づき、業務の改善・合理化を図り、機構改革や組織の再編、新規採用抑制による職員削減及び早期退職の勧奨等を実施してきた結果、ラスパイレス指数は類似団体平均を下回ってきた。</a:t>
          </a:r>
        </a:p>
        <a:p>
          <a:r>
            <a:rPr kumimoji="1" lang="ja-JP" altLang="en-US" sz="1000">
              <a:latin typeface="ＭＳ Ｐゴシック" panose="020B0600070205080204" pitchFamily="50" charset="-128"/>
              <a:ea typeface="ＭＳ Ｐゴシック" panose="020B0600070205080204" pitchFamily="50" charset="-128"/>
            </a:rPr>
            <a:t>　今後も適正な人員管理に努めるとともに、人事院勧告に沿った運用を図る。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119698</xdr:rowOff>
    </xdr:from>
    <xdr:to>
      <xdr:col>81</xdr:col>
      <xdr:colOff>44450</xdr:colOff>
      <xdr:row>86</xdr:row>
      <xdr:rowOff>119698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643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59072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803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119698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2217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135255</xdr:rowOff>
    </xdr:from>
    <xdr:to>
      <xdr:col>77</xdr:col>
      <xdr:colOff>95250</xdr:colOff>
      <xdr:row>87</xdr:row>
      <xdr:rowOff>65405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50182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89536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822170"/>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117157</xdr:rowOff>
    </xdr:from>
    <xdr:to>
      <xdr:col>73</xdr:col>
      <xdr:colOff>44450</xdr:colOff>
      <xdr:row>87</xdr:row>
      <xdr:rowOff>47307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6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80011</xdr:rowOff>
    </xdr:from>
    <xdr:to>
      <xdr:col>68</xdr:col>
      <xdr:colOff>152400</xdr:colOff>
      <xdr:row>86</xdr:row>
      <xdr:rowOff>89536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53261"/>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85425</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58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68898</xdr:rowOff>
    </xdr:from>
    <xdr:to>
      <xdr:col>77</xdr:col>
      <xdr:colOff>95250</xdr:colOff>
      <xdr:row>86</xdr:row>
      <xdr:rowOff>170498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38736</xdr:rowOff>
    </xdr:from>
    <xdr:to>
      <xdr:col>68</xdr:col>
      <xdr:colOff>203200</xdr:colOff>
      <xdr:row>86</xdr:row>
      <xdr:rowOff>140336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150513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5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抑制による職員削減や早期退職の勧奨を実施してきたことで、人口千人当たり職員数は類似団体平均を下回っている。計画期間は終了しているが今後も引き続き井川町総合振興計画に基づき業務の改善・合理化を図り、適正な人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139410</xdr:rowOff>
    </xdr:from>
    <xdr:to>
      <xdr:col>81</xdr:col>
      <xdr:colOff>44450</xdr:colOff>
      <xdr:row>58</xdr:row>
      <xdr:rowOff>142167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083510"/>
          <a:ext cx="838200" cy="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136882</xdr:rowOff>
    </xdr:from>
    <xdr:to>
      <xdr:col>77</xdr:col>
      <xdr:colOff>44450</xdr:colOff>
      <xdr:row>58</xdr:row>
      <xdr:rowOff>139410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080982"/>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58</xdr:row>
      <xdr:rowOff>170766</xdr:rowOff>
    </xdr:from>
    <xdr:to>
      <xdr:col>77</xdr:col>
      <xdr:colOff>95250</xdr:colOff>
      <xdr:row>59</xdr:row>
      <xdr:rowOff>100916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85693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2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126655</xdr:rowOff>
    </xdr:from>
    <xdr:to>
      <xdr:col>72</xdr:col>
      <xdr:colOff>203200</xdr:colOff>
      <xdr:row>58</xdr:row>
      <xdr:rowOff>136882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070755"/>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58</xdr:row>
      <xdr:rowOff>163528</xdr:rowOff>
    </xdr:from>
    <xdr:to>
      <xdr:col>73</xdr:col>
      <xdr:colOff>44450</xdr:colOff>
      <xdr:row>59</xdr:row>
      <xdr:rowOff>93678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78455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121025</xdr:rowOff>
    </xdr:from>
    <xdr:to>
      <xdr:col>68</xdr:col>
      <xdr:colOff>152400</xdr:colOff>
      <xdr:row>58</xdr:row>
      <xdr:rowOff>126655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065125"/>
          <a:ext cx="8890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159851</xdr:rowOff>
    </xdr:from>
    <xdr:to>
      <xdr:col>68</xdr:col>
      <xdr:colOff>203200</xdr:colOff>
      <xdr:row>59</xdr:row>
      <xdr:rowOff>90001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10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74778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90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155254</xdr:rowOff>
    </xdr:from>
    <xdr:to>
      <xdr:col>64</xdr:col>
      <xdr:colOff>152400</xdr:colOff>
      <xdr:row>59</xdr:row>
      <xdr:rowOff>85404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09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70181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85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91367</xdr:rowOff>
    </xdr:from>
    <xdr:to>
      <xdr:col>81</xdr:col>
      <xdr:colOff>95250</xdr:colOff>
      <xdr:row>59</xdr:row>
      <xdr:rowOff>21517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03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12644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995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88610</xdr:rowOff>
    </xdr:from>
    <xdr:to>
      <xdr:col>77</xdr:col>
      <xdr:colOff>95250</xdr:colOff>
      <xdr:row>59</xdr:row>
      <xdr:rowOff>18760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0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28937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01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86082</xdr:rowOff>
    </xdr:from>
    <xdr:to>
      <xdr:col>73</xdr:col>
      <xdr:colOff>44450</xdr:colOff>
      <xdr:row>59</xdr:row>
      <xdr:rowOff>16232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0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26409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79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75855</xdr:rowOff>
    </xdr:from>
    <xdr:to>
      <xdr:col>68</xdr:col>
      <xdr:colOff>203200</xdr:colOff>
      <xdr:row>59</xdr:row>
      <xdr:rowOff>6005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01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16182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788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70225</xdr:rowOff>
    </xdr:from>
    <xdr:to>
      <xdr:col>64</xdr:col>
      <xdr:colOff>152400</xdr:colOff>
      <xdr:row>59</xdr:row>
      <xdr:rowOff>375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10552</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783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既発債の繰上償還を実施してきたことにより比率は改善傾向にあったが、義務教育学校整備等大規模事業の元金償還が始まったことにより、平成２８年度から類似団体平均を上回っている。令和３年度はこれまで実施してきた既発債の繰上償還等により元利償還金の額が減少したことから類似団体を下回っている。</a:t>
          </a:r>
        </a:p>
        <a:p>
          <a:r>
            <a:rPr kumimoji="1" lang="ja-JP" altLang="en-US" sz="1000">
              <a:latin typeface="ＭＳ Ｐゴシック" panose="020B0600070205080204" pitchFamily="50" charset="-128"/>
              <a:ea typeface="ＭＳ Ｐゴシック" panose="020B0600070205080204" pitchFamily="50" charset="-128"/>
            </a:rPr>
            <a:t>　今後は上記既発債の他に平成２９年度より新たに借入している過疎対策事業債の元金償還も始まることから公債費の増加が見込まれるため、引き続き下水道事業など公営企業会計を含めて繰上償還や低利、無利子資金への借換等を推進することで、比率の抑制を図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116417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0815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42</xdr:row>
      <xdr:rowOff>9313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14586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9313</xdr:rowOff>
    </xdr:from>
    <xdr:to>
      <xdr:col>72</xdr:col>
      <xdr:colOff>203200</xdr:colOff>
      <xdr:row>42</xdr:row>
      <xdr:rowOff>33444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210213"/>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33444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20217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17797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129963</xdr:rowOff>
    </xdr:from>
    <xdr:to>
      <xdr:col>73</xdr:col>
      <xdr:colOff>44450</xdr:colOff>
      <xdr:row>42</xdr:row>
      <xdr:rowOff>60113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公営企業債も含めた地方債の繰上償還の実施や基金の積増等により平成２４年度から比率なしとなっている。</a:t>
          </a:r>
        </a:p>
        <a:p>
          <a:r>
            <a:rPr kumimoji="1" lang="ja-JP" altLang="en-US" sz="1000">
              <a:latin typeface="ＭＳ Ｐゴシック" panose="020B0600070205080204" pitchFamily="50" charset="-128"/>
              <a:ea typeface="ＭＳ Ｐゴシック" panose="020B0600070205080204" pitchFamily="50" charset="-128"/>
            </a:rPr>
            <a:t>　これまで計画的な繰上償還の実施と地方債発行額の抑制により、地方債現在高は微減となっている。今後も計画的な繰上償還の実施と合わせて事業の精選による地方債発行額の抑制を図るとともに、適正な基金運用により財政の健全化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
4,499
47.95
3,999,382
3,723,526
239,327
2,457,199
2,217,567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平成１７年度から平成２６年度にかけて井川町自立計画に基づき新規採用を抑制したことにより職員数は減少し、人件費の比率は類似団体平均を下回っている。令和２年度に会計年度任用職員制度への移行により、臨時的任用職員の賃金等が物件費から人件費となったことから増加したものの、令和３年度の経常的人件費は職員数が２名増となり</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４．５％増加したが、一方比率の分母においては普通交付税が</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１１．６％となったことで人件費の比率全体では▲０．７％となったため、なお類似団体平均を下回る水準にある。</a:t>
          </a:r>
        </a:p>
        <a:p>
          <a:r>
            <a:rPr kumimoji="1" lang="ja-JP" altLang="en-US" sz="1000">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111760</xdr:rowOff>
    </xdr:from>
    <xdr:to>
      <xdr:col>24</xdr:col>
      <xdr:colOff>25400</xdr:colOff>
      <xdr:row>35</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1251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24130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0248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71137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4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24130</xdr:rowOff>
    </xdr:from>
    <xdr:to>
      <xdr:col>15</xdr:col>
      <xdr:colOff>98425</xdr:colOff>
      <xdr:row>35</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24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114300</xdr:rowOff>
    </xdr:from>
    <xdr:to>
      <xdr:col>15</xdr:col>
      <xdr:colOff>149225</xdr:colOff>
      <xdr:row>36</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0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130810</xdr:rowOff>
    </xdr:from>
    <xdr:to>
      <xdr:col>11</xdr:col>
      <xdr:colOff>9525</xdr:colOff>
      <xdr:row>35</xdr:row>
      <xdr:rowOff>43180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601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118110</xdr:rowOff>
    </xdr:from>
    <xdr:to>
      <xdr:col>11</xdr:col>
      <xdr:colOff>60325</xdr:colOff>
      <xdr:row>36</xdr:row>
      <xdr:rowOff>48260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33037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106680</xdr:rowOff>
    </xdr:from>
    <xdr:to>
      <xdr:col>6</xdr:col>
      <xdr:colOff>171450</xdr:colOff>
      <xdr:row>36</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21607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60960</xdr:rowOff>
    </xdr:from>
    <xdr:to>
      <xdr:col>24</xdr:col>
      <xdr:colOff>76200</xdr:colOff>
      <xdr:row>35</xdr:row>
      <xdr:rowOff>162560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77487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0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144780</xdr:rowOff>
    </xdr:from>
    <xdr:to>
      <xdr:col>15</xdr:col>
      <xdr:colOff>149225</xdr:colOff>
      <xdr:row>35</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85107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163830</xdr:rowOff>
    </xdr:from>
    <xdr:to>
      <xdr:col>11</xdr:col>
      <xdr:colOff>60325</xdr:colOff>
      <xdr:row>35</xdr:row>
      <xdr:rowOff>93980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104157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6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80010</xdr:rowOff>
    </xdr:from>
    <xdr:to>
      <xdr:col>6</xdr:col>
      <xdr:colOff>171450</xdr:colOff>
      <xdr:row>35</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0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7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施設管理費の徹底した節減や町村電算共同化など一部事務組合等の広域行政を推進するなどして経常経費の抑制に努めており、類似団体平均を下回っている。令和３年度の経常的物件費は定住化促進住宅借上料や施設維持管理経費の増があり</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７．６％となっているが、一方比率の分母においては普通交付税が</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１１．６％となったことで、物件費の比率全体としては前年度と同率となっている。</a:t>
          </a:r>
        </a:p>
        <a:p>
          <a:r>
            <a:rPr kumimoji="1" lang="ja-JP" altLang="en-US" sz="1000">
              <a:latin typeface="ＭＳ Ｐゴシック" panose="020B0600070205080204" pitchFamily="50" charset="-128"/>
              <a:ea typeface="ＭＳ Ｐゴシック" panose="020B0600070205080204" pitchFamily="50" charset="-128"/>
            </a:rPr>
            <a:t>　今後も同様の取組を進めながら、更なる節減を図っていく。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115570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87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85852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87320"/>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85852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016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40132</xdr:rowOff>
    </xdr:from>
    <xdr:to>
      <xdr:col>69</xdr:col>
      <xdr:colOff>92075</xdr:colOff>
      <xdr:row>16</xdr:row>
      <xdr:rowOff>58420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833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73914</xdr:rowOff>
    </xdr:from>
    <xdr:to>
      <xdr:col>69</xdr:col>
      <xdr:colOff>142875</xdr:colOff>
      <xdr:row>18</xdr:row>
      <xdr:rowOff>4064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8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160291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7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xdr:rowOff>
    </xdr:from>
    <xdr:to>
      <xdr:col>69</xdr:col>
      <xdr:colOff>142875</xdr:colOff>
      <xdr:row>16</xdr:row>
      <xdr:rowOff>109220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口の減少により、類型区分が変更になったことから、平成２７年度以降は類似団体平均と同程度となっていたが、平成２９年度以降は児童手当の減により下回っている。介護給付サービスの利用者増により障害関係給付費が増加傾向にあるものの、今後も資格審査等の適正な執行に努めるとともに健康増進事業を推進することで、扶助費の抑制を図っ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5186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127000</xdr:rowOff>
    </xdr:from>
    <xdr:to>
      <xdr:col>19</xdr:col>
      <xdr:colOff>187325</xdr:colOff>
      <xdr:row>55</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76200</xdr:rowOff>
    </xdr:from>
    <xdr:to>
      <xdr:col>20</xdr:col>
      <xdr:colOff>38100</xdr:colOff>
      <xdr:row>56</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76200</xdr:rowOff>
    </xdr:from>
    <xdr:to>
      <xdr:col>15</xdr:col>
      <xdr:colOff>149225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３年度の経常的繰出金は、下水道事業会計での公債費が減少したことで▲０．２％となり、その他経費の比率全体としては▲１．４％となり、類似団体平均を上回っている。繰上償還は実質公債費比率の増加を抑止し、将来負担を軽減するため計画的に実施しているものであり、今後も引き続き実施していく。</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127000</xdr:rowOff>
    </xdr:from>
    <xdr:to>
      <xdr:col>82</xdr:col>
      <xdr:colOff>107950</xdr:colOff>
      <xdr:row>60</xdr:row>
      <xdr:rowOff>35560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242550"/>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35560</xdr:rowOff>
    </xdr:from>
    <xdr:to>
      <xdr:col>78</xdr:col>
      <xdr:colOff>69850</xdr:colOff>
      <xdr:row>60</xdr:row>
      <xdr:rowOff>46990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3225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7620</xdr:rowOff>
    </xdr:from>
    <xdr:to>
      <xdr:col>78</xdr:col>
      <xdr:colOff>120650</xdr:colOff>
      <xdr:row>58</xdr:row>
      <xdr:rowOff>109220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119397</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720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24130</xdr:rowOff>
    </xdr:from>
    <xdr:to>
      <xdr:col>73</xdr:col>
      <xdr:colOff>180975</xdr:colOff>
      <xdr:row>60</xdr:row>
      <xdr:rowOff>46990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103111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19050</xdr:rowOff>
    </xdr:from>
    <xdr:to>
      <xdr:col>74</xdr:col>
      <xdr:colOff>31750</xdr:colOff>
      <xdr:row>58</xdr:row>
      <xdr:rowOff>120650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130827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73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24130</xdr:rowOff>
    </xdr:from>
    <xdr:to>
      <xdr:col>69</xdr:col>
      <xdr:colOff>92075</xdr:colOff>
      <xdr:row>60</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311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13335</xdr:rowOff>
    </xdr:from>
    <xdr:to>
      <xdr:col>69</xdr:col>
      <xdr:colOff>142875</xdr:colOff>
      <xdr:row>58</xdr:row>
      <xdr:rowOff>114935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95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125112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726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36195</xdr:rowOff>
    </xdr:from>
    <xdr:to>
      <xdr:col>65</xdr:col>
      <xdr:colOff>53975</xdr:colOff>
      <xdr:row>58</xdr:row>
      <xdr:rowOff>137795</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147972</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749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76200</xdr:rowOff>
    </xdr:from>
    <xdr:to>
      <xdr:col>82</xdr:col>
      <xdr:colOff>158750</xdr:colOff>
      <xdr:row>60</xdr:row>
      <xdr:rowOff>6350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48277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156210</xdr:rowOff>
    </xdr:from>
    <xdr:to>
      <xdr:col>78</xdr:col>
      <xdr:colOff>120650</xdr:colOff>
      <xdr:row>60</xdr:row>
      <xdr:rowOff>86360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71137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35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167640</xdr:rowOff>
    </xdr:from>
    <xdr:to>
      <xdr:col>74</xdr:col>
      <xdr:colOff>31750</xdr:colOff>
      <xdr:row>60</xdr:row>
      <xdr:rowOff>97790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28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82567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36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144780</xdr:rowOff>
    </xdr:from>
    <xdr:to>
      <xdr:col>69</xdr:col>
      <xdr:colOff>142875</xdr:colOff>
      <xdr:row>60</xdr:row>
      <xdr:rowOff>74930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4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144780</xdr:rowOff>
    </xdr:from>
    <xdr:to>
      <xdr:col>65</xdr:col>
      <xdr:colOff>53975</xdr:colOff>
      <xdr:row>60</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2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59707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4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３年度の経常的補助費等は、湖東地区行政一部事務組合負担金や秋田県町村電算システム共同事業組合負担金等の減により▲４．５％となっており補助費等の比率全体としては▲１．５％となり、類似団体平均を上回っている。町単独の補助金については事業の精査により適正な執行に努めており、今後も同様に取組を続け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154432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25805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154432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163576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163576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3266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103632</xdr:rowOff>
    </xdr:from>
    <xdr:to>
      <xdr:col>78</xdr:col>
      <xdr:colOff>120650</xdr:colOff>
      <xdr:row>37</xdr:row>
      <xdr:rowOff>33782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112776</xdr:rowOff>
    </xdr:from>
    <xdr:to>
      <xdr:col>69</xdr:col>
      <xdr:colOff>142875</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近年、義務教育学校整備や公共施設耐震化等の大型事業が集中したことから公債費が増加し、類似団体平均よりやや高い状態で推移していたが、令和３年度の経常的公債費は辺地債や過疎債の償還開始により＋０．２％となっているが、一方、比率の分母においては普通交付税が</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１１．６％となったことで、公債費の比率全体では▲１．２％となった。今後も計画的な繰上償還や低利資金への借換を積極的に実施し、また事業の精選により地方債発行額の抑制を図ることで、財政の健全化に努める。</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85089</xdr:rowOff>
    </xdr:from>
    <xdr:to>
      <xdr:col>24</xdr:col>
      <xdr:colOff>25400</xdr:colOff>
      <xdr:row>76</xdr:row>
      <xdr:rowOff>130811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1528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130811</xdr:rowOff>
    </xdr:from>
    <xdr:to>
      <xdr:col>19</xdr:col>
      <xdr:colOff>187325</xdr:colOff>
      <xdr:row>77</xdr:row>
      <xdr:rowOff>5080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1610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5080</xdr:rowOff>
    </xdr:from>
    <xdr:to>
      <xdr:col>15</xdr:col>
      <xdr:colOff>98425</xdr:colOff>
      <xdr:row>77</xdr:row>
      <xdr:rowOff>50800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2067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50800</xdr:rowOff>
    </xdr:from>
    <xdr:to>
      <xdr:col>11</xdr:col>
      <xdr:colOff>9525</xdr:colOff>
      <xdr:row>77</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524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123207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30480</xdr:rowOff>
    </xdr:from>
    <xdr:to>
      <xdr:col>6</xdr:col>
      <xdr:colOff>171450</xdr:colOff>
      <xdr:row>76</xdr:row>
      <xdr:rowOff>132080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142257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50817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125730</xdr:rowOff>
    </xdr:from>
    <xdr:to>
      <xdr:col>15</xdr:col>
      <xdr:colOff>149225</xdr:colOff>
      <xdr:row>77</xdr:row>
      <xdr:rowOff>55880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0</xdr:rowOff>
    </xdr:from>
    <xdr:to>
      <xdr:col>11</xdr:col>
      <xdr:colOff>60325</xdr:colOff>
      <xdr:row>77</xdr:row>
      <xdr:rowOff>101600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86377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30480</xdr:rowOff>
    </xdr:from>
    <xdr:to>
      <xdr:col>6</xdr:col>
      <xdr:colOff>171450</xdr:colOff>
      <xdr:row>77</xdr:row>
      <xdr:rowOff>132080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116857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令和３年度は近年実施していた新型コロナウイルス感染症対応事業が実施されなかったことや補助費等の各種負担金の減、他会計繰出金の減に加え、比率の分母において普通交付税が増加したこともあり、前年度より▲３．８％となり、類似団体平均も下回っている。</a:t>
          </a:r>
        </a:p>
        <a:p>
          <a:r>
            <a:rPr kumimoji="1" lang="ja-JP" altLang="en-US" sz="1000">
              <a:latin typeface="ＭＳ Ｐゴシック" panose="020B0600070205080204" pitchFamily="50" charset="-128"/>
              <a:ea typeface="ＭＳ Ｐゴシック" panose="020B0600070205080204" pitchFamily="50" charset="-128"/>
            </a:rPr>
            <a:t>　今後も井川町総合振興計画に基づき業務の改善・合理化を図り、適正な人員管理に努めるとともに、公営企業債の繰上償還や低利資金への借換に伴う繰出金の抑制に努める。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79648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157200"/>
          <a:ext cx="8382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100528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130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79648</xdr:rowOff>
    </xdr:from>
    <xdr:to>
      <xdr:col>78</xdr:col>
      <xdr:colOff>69850</xdr:colOff>
      <xdr:row>77</xdr:row>
      <xdr:rowOff>89444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2812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81099</xdr:rowOff>
    </xdr:from>
    <xdr:to>
      <xdr:col>78</xdr:col>
      <xdr:colOff>120650</xdr:colOff>
      <xdr:row>78</xdr:row>
      <xdr:rowOff>11249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167476</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369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79648</xdr:rowOff>
    </xdr:from>
    <xdr:to>
      <xdr:col>73</xdr:col>
      <xdr:colOff>180975</xdr:colOff>
      <xdr:row>77</xdr:row>
      <xdr:rowOff>89444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32812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120287</xdr:rowOff>
    </xdr:from>
    <xdr:to>
      <xdr:col>74</xdr:col>
      <xdr:colOff>31750</xdr:colOff>
      <xdr:row>78</xdr:row>
      <xdr:rowOff>50437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35214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40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79648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180061"/>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117021</xdr:rowOff>
    </xdr:from>
    <xdr:to>
      <xdr:col>69</xdr:col>
      <xdr:colOff>142875</xdr:colOff>
      <xdr:row>78</xdr:row>
      <xdr:rowOff>47171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31948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103958</xdr:rowOff>
    </xdr:from>
    <xdr:to>
      <xdr:col>65</xdr:col>
      <xdr:colOff>53975</xdr:colOff>
      <xdr:row>78</xdr:row>
      <xdr:rowOff>34108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0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18885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92727</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28848</xdr:rowOff>
    </xdr:from>
    <xdr:to>
      <xdr:col>78</xdr:col>
      <xdr:colOff>120650</xdr:colOff>
      <xdr:row>77</xdr:row>
      <xdr:rowOff>130448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140625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9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38644</xdr:rowOff>
    </xdr:from>
    <xdr:to>
      <xdr:col>74</xdr:col>
      <xdr:colOff>31750</xdr:colOff>
      <xdr:row>77</xdr:row>
      <xdr:rowOff>140244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2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150421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00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28848</xdr:rowOff>
    </xdr:from>
    <xdr:to>
      <xdr:col>69</xdr:col>
      <xdr:colOff>142875</xdr:colOff>
      <xdr:row>77</xdr:row>
      <xdr:rowOff>130448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140625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99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48717</xdr:rowOff>
    </xdr:from>
    <xdr:to>
      <xdr:col>29</xdr:col>
      <xdr:colOff>127000</xdr:colOff>
      <xdr:row>19</xdr:row>
      <xdr:rowOff>58956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353892"/>
          <a:ext cx="647700" cy="10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65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58956</xdr:rowOff>
    </xdr:from>
    <xdr:to>
      <xdr:col>26</xdr:col>
      <xdr:colOff>50800</xdr:colOff>
      <xdr:row>19</xdr:row>
      <xdr:rowOff>74051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364131"/>
          <a:ext cx="698500" cy="1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59350</xdr:rowOff>
    </xdr:from>
    <xdr:to>
      <xdr:col>26</xdr:col>
      <xdr:colOff>101600</xdr:colOff>
      <xdr:row>18</xdr:row>
      <xdr:rowOff>160950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93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171127</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96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74051</xdr:rowOff>
    </xdr:from>
    <xdr:to>
      <xdr:col>22</xdr:col>
      <xdr:colOff>114300</xdr:colOff>
      <xdr:row>19</xdr:row>
      <xdr:rowOff>79033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379226"/>
          <a:ext cx="698500" cy="4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70431</xdr:rowOff>
    </xdr:from>
    <xdr:to>
      <xdr:col>22</xdr:col>
      <xdr:colOff>165100</xdr:colOff>
      <xdr:row>19</xdr:row>
      <xdr:rowOff>581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204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973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79033</xdr:rowOff>
    </xdr:from>
    <xdr:to>
      <xdr:col>18</xdr:col>
      <xdr:colOff>177800</xdr:colOff>
      <xdr:row>19</xdr:row>
      <xdr:rowOff>100439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384208"/>
          <a:ext cx="698500" cy="214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76645</xdr:rowOff>
    </xdr:from>
    <xdr:to>
      <xdr:col>19</xdr:col>
      <xdr:colOff>38100</xdr:colOff>
      <xdr:row>19</xdr:row>
      <xdr:rowOff>6795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2103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16972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979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87739</xdr:rowOff>
    </xdr:from>
    <xdr:to>
      <xdr:col>15</xdr:col>
      <xdr:colOff>101600</xdr:colOff>
      <xdr:row>19</xdr:row>
      <xdr:rowOff>17889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221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28066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99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169367</xdr:rowOff>
    </xdr:from>
    <xdr:to>
      <xdr:col>29</xdr:col>
      <xdr:colOff>177800</xdr:colOff>
      <xdr:row>19</xdr:row>
      <xdr:rowOff>99517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303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77944</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21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8156</xdr:rowOff>
    </xdr:from>
    <xdr:to>
      <xdr:col>26</xdr:col>
      <xdr:colOff>101600</xdr:colOff>
      <xdr:row>19</xdr:row>
      <xdr:rowOff>109756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31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94533</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399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23251</xdr:rowOff>
    </xdr:from>
    <xdr:to>
      <xdr:col>22</xdr:col>
      <xdr:colOff>165100</xdr:colOff>
      <xdr:row>19</xdr:row>
      <xdr:rowOff>124851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328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109628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414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28233</xdr:rowOff>
    </xdr:from>
    <xdr:to>
      <xdr:col>19</xdr:col>
      <xdr:colOff>38100</xdr:colOff>
      <xdr:row>19</xdr:row>
      <xdr:rowOff>129833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333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114610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41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49639</xdr:rowOff>
    </xdr:from>
    <xdr:to>
      <xdr:col>15</xdr:col>
      <xdr:colOff>101600</xdr:colOff>
      <xdr:row>19</xdr:row>
      <xdr:rowOff>151239</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354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136016</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441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88881</xdr:rowOff>
    </xdr:from>
    <xdr:to>
      <xdr:col>29</xdr:col>
      <xdr:colOff>127000</xdr:colOff>
      <xdr:row>37</xdr:row>
      <xdr:rowOff>91544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13581"/>
          <a:ext cx="647700" cy="2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297581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907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91544</xdr:rowOff>
    </xdr:from>
    <xdr:to>
      <xdr:col>26</xdr:col>
      <xdr:colOff>50800</xdr:colOff>
      <xdr:row>37</xdr:row>
      <xdr:rowOff>96751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16244"/>
          <a:ext cx="698500" cy="5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161737</xdr:rowOff>
    </xdr:from>
    <xdr:to>
      <xdr:col>26</xdr:col>
      <xdr:colOff>101600</xdr:colOff>
      <xdr:row>37</xdr:row>
      <xdr:rowOff>91887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1149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273514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83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65055</xdr:rowOff>
    </xdr:from>
    <xdr:to>
      <xdr:col>22</xdr:col>
      <xdr:colOff>114300</xdr:colOff>
      <xdr:row>37</xdr:row>
      <xdr:rowOff>96751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89755"/>
          <a:ext cx="698500" cy="3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2391</xdr:rowOff>
    </xdr:from>
    <xdr:to>
      <xdr:col>22</xdr:col>
      <xdr:colOff>165100</xdr:colOff>
      <xdr:row>37</xdr:row>
      <xdr:rowOff>103991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285618</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9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58648</xdr:rowOff>
    </xdr:from>
    <xdr:to>
      <xdr:col>18</xdr:col>
      <xdr:colOff>177800</xdr:colOff>
      <xdr:row>37</xdr:row>
      <xdr:rowOff>65055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183348"/>
          <a:ext cx="698500" cy="6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24999</xdr:rowOff>
    </xdr:from>
    <xdr:to>
      <xdr:col>19</xdr:col>
      <xdr:colOff>38100</xdr:colOff>
      <xdr:row>37</xdr:row>
      <xdr:rowOff>126599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14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111376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236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21033</xdr:rowOff>
    </xdr:from>
    <xdr:to>
      <xdr:col>15</xdr:col>
      <xdr:colOff>101600</xdr:colOff>
      <xdr:row>37</xdr:row>
      <xdr:rowOff>122633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45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107410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2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38081</xdr:rowOff>
    </xdr:from>
    <xdr:to>
      <xdr:col>29</xdr:col>
      <xdr:colOff>177800</xdr:colOff>
      <xdr:row>37</xdr:row>
      <xdr:rowOff>139681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62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10158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3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40744</xdr:rowOff>
    </xdr:from>
    <xdr:to>
      <xdr:col>26</xdr:col>
      <xdr:colOff>101600</xdr:colOff>
      <xdr:row>37</xdr:row>
      <xdr:rowOff>142344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65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127121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5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45951</xdr:rowOff>
    </xdr:from>
    <xdr:to>
      <xdr:col>22</xdr:col>
      <xdr:colOff>165100</xdr:colOff>
      <xdr:row>37</xdr:row>
      <xdr:rowOff>147551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70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132328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25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14255</xdr:rowOff>
    </xdr:from>
    <xdr:to>
      <xdr:col>19</xdr:col>
      <xdr:colOff>38100</xdr:colOff>
      <xdr:row>37</xdr:row>
      <xdr:rowOff>115855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297482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0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7848</xdr:rowOff>
    </xdr:from>
    <xdr:to>
      <xdr:col>15</xdr:col>
      <xdr:colOff>101600</xdr:colOff>
      <xdr:row>37</xdr:row>
      <xdr:rowOff>109448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25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291075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01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
4,499
47.95
3,999,382
3,723,526
239,327
2,457,199
2,217,567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43523</xdr:rowOff>
    </xdr:from>
    <xdr:to>
      <xdr:col>24</xdr:col>
      <xdr:colOff>63500</xdr:colOff>
      <xdr:row>38</xdr:row>
      <xdr:rowOff>55951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558623"/>
          <a:ext cx="838200" cy="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89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55951</xdr:rowOff>
    </xdr:from>
    <xdr:to>
      <xdr:col>19</xdr:col>
      <xdr:colOff>177800</xdr:colOff>
      <xdr:row>38</xdr:row>
      <xdr:rowOff>98583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71051"/>
          <a:ext cx="889000" cy="4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64860</xdr:rowOff>
    </xdr:from>
    <xdr:to>
      <xdr:col>20</xdr:col>
      <xdr:colOff>38100</xdr:colOff>
      <xdr:row>37</xdr:row>
      <xdr:rowOff>166460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11537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98583</xdr:rowOff>
    </xdr:from>
    <xdr:to>
      <xdr:col>15</xdr:col>
      <xdr:colOff>50800</xdr:colOff>
      <xdr:row>38</xdr:row>
      <xdr:rowOff>101992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613683"/>
          <a:ext cx="889000" cy="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109794</xdr:rowOff>
    </xdr:from>
    <xdr:to>
      <xdr:col>15</xdr:col>
      <xdr:colOff>101600</xdr:colOff>
      <xdr:row>38</xdr:row>
      <xdr:rowOff>39944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56471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101992</xdr:rowOff>
    </xdr:from>
    <xdr:to>
      <xdr:col>10</xdr:col>
      <xdr:colOff>114300</xdr:colOff>
      <xdr:row>38</xdr:row>
      <xdr:rowOff>123231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617092"/>
          <a:ext cx="889000" cy="2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115793</xdr:rowOff>
    </xdr:from>
    <xdr:to>
      <xdr:col>10</xdr:col>
      <xdr:colOff>165100</xdr:colOff>
      <xdr:row>38</xdr:row>
      <xdr:rowOff>45943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5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62470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234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123569</xdr:rowOff>
    </xdr:from>
    <xdr:to>
      <xdr:col>6</xdr:col>
      <xdr:colOff>38100</xdr:colOff>
      <xdr:row>38</xdr:row>
      <xdr:rowOff>53719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6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70246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42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164173</xdr:rowOff>
    </xdr:from>
    <xdr:to>
      <xdr:col>24</xdr:col>
      <xdr:colOff>114300</xdr:colOff>
      <xdr:row>38</xdr:row>
      <xdr:rowOff>94323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50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79100</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2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5151</xdr:rowOff>
    </xdr:from>
    <xdr:to>
      <xdr:col>20</xdr:col>
      <xdr:colOff>38100</xdr:colOff>
      <xdr:row>38</xdr:row>
      <xdr:rowOff>106751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2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97878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612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47783</xdr:rowOff>
    </xdr:from>
    <xdr:to>
      <xdr:col>15</xdr:col>
      <xdr:colOff>101600</xdr:colOff>
      <xdr:row>38</xdr:row>
      <xdr:rowOff>149383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6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140510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655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51192</xdr:rowOff>
    </xdr:from>
    <xdr:to>
      <xdr:col>10</xdr:col>
      <xdr:colOff>165100</xdr:colOff>
      <xdr:row>38</xdr:row>
      <xdr:rowOff>152792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6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143919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659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72431</xdr:rowOff>
    </xdr:from>
    <xdr:to>
      <xdr:col>6</xdr:col>
      <xdr:colOff>38100</xdr:colOff>
      <xdr:row>39</xdr:row>
      <xdr:rowOff>2581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8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165158</xdr:rowOff>
    </xdr:from>
    <xdr:ext cx="534377"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63111" y="668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51922</xdr:rowOff>
    </xdr:from>
    <xdr:to>
      <xdr:col>24</xdr:col>
      <xdr:colOff>63500</xdr:colOff>
      <xdr:row>58</xdr:row>
      <xdr:rowOff>52091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96022"/>
          <a:ext cx="838200" cy="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48762</xdr:rowOff>
    </xdr:from>
    <xdr:to>
      <xdr:col>19</xdr:col>
      <xdr:colOff>177800</xdr:colOff>
      <xdr:row>58</xdr:row>
      <xdr:rowOff>52091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92862"/>
          <a:ext cx="889000" cy="3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75025</xdr:rowOff>
    </xdr:from>
    <xdr:to>
      <xdr:col>20</xdr:col>
      <xdr:colOff>38100</xdr:colOff>
      <xdr:row>58</xdr:row>
      <xdr:rowOff>5175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21702</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2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48762</xdr:rowOff>
    </xdr:from>
    <xdr:to>
      <xdr:col>15</xdr:col>
      <xdr:colOff>50800</xdr:colOff>
      <xdr:row>58</xdr:row>
      <xdr:rowOff>58186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92862"/>
          <a:ext cx="889000" cy="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87648</xdr:rowOff>
    </xdr:from>
    <xdr:to>
      <xdr:col>15</xdr:col>
      <xdr:colOff>101600</xdr:colOff>
      <xdr:row>58</xdr:row>
      <xdr:rowOff>17798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6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34325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635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58186</xdr:rowOff>
    </xdr:from>
    <xdr:to>
      <xdr:col>10</xdr:col>
      <xdr:colOff>114300</xdr:colOff>
      <xdr:row>58</xdr:row>
      <xdr:rowOff>59741</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02286"/>
          <a:ext cx="8890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86178</xdr:rowOff>
    </xdr:from>
    <xdr:to>
      <xdr:col>10</xdr:col>
      <xdr:colOff>165100</xdr:colOff>
      <xdr:row>58</xdr:row>
      <xdr:rowOff>16328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32855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34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96145</xdr:rowOff>
    </xdr:from>
    <xdr:to>
      <xdr:col>6</xdr:col>
      <xdr:colOff>38100</xdr:colOff>
      <xdr:row>58</xdr:row>
      <xdr:rowOff>26295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42822</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4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1122</xdr:rowOff>
    </xdr:from>
    <xdr:to>
      <xdr:col>24</xdr:col>
      <xdr:colOff>114300</xdr:colOff>
      <xdr:row>58</xdr:row>
      <xdr:rowOff>102722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4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87499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6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1291</xdr:rowOff>
    </xdr:from>
    <xdr:to>
      <xdr:col>20</xdr:col>
      <xdr:colOff>38100</xdr:colOff>
      <xdr:row>58</xdr:row>
      <xdr:rowOff>102891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4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94018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3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169412</xdr:rowOff>
    </xdr:from>
    <xdr:to>
      <xdr:col>15</xdr:col>
      <xdr:colOff>101600</xdr:colOff>
      <xdr:row>58</xdr:row>
      <xdr:rowOff>99562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4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90689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3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7386</xdr:rowOff>
    </xdr:from>
    <xdr:to>
      <xdr:col>10</xdr:col>
      <xdr:colOff>165100</xdr:colOff>
      <xdr:row>58</xdr:row>
      <xdr:rowOff>108986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100113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4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8941</xdr:rowOff>
    </xdr:from>
    <xdr:to>
      <xdr:col>6</xdr:col>
      <xdr:colOff>38100</xdr:colOff>
      <xdr:row>58</xdr:row>
      <xdr:rowOff>110541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5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101668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4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26699</xdr:rowOff>
    </xdr:from>
    <xdr:to>
      <xdr:col>24</xdr:col>
      <xdr:colOff>63500</xdr:colOff>
      <xdr:row>78</xdr:row>
      <xdr:rowOff>43162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99799"/>
          <a:ext cx="838200" cy="16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160159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9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43162</xdr:rowOff>
    </xdr:from>
    <xdr:to>
      <xdr:col>19</xdr:col>
      <xdr:colOff>177800</xdr:colOff>
      <xdr:row>78</xdr:row>
      <xdr:rowOff>81133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416262"/>
          <a:ext cx="889000" cy="3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135708</xdr:rowOff>
    </xdr:from>
    <xdr:to>
      <xdr:col>20</xdr:col>
      <xdr:colOff>38100</xdr:colOff>
      <xdr:row>78</xdr:row>
      <xdr:rowOff>65858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82385</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77662</xdr:rowOff>
    </xdr:from>
    <xdr:to>
      <xdr:col>15</xdr:col>
      <xdr:colOff>50800</xdr:colOff>
      <xdr:row>78</xdr:row>
      <xdr:rowOff>81133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50762"/>
          <a:ext cx="889000" cy="3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2704</xdr:rowOff>
    </xdr:from>
    <xdr:to>
      <xdr:col>15</xdr:col>
      <xdr:colOff>101600</xdr:colOff>
      <xdr:row>78</xdr:row>
      <xdr:rowOff>104304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120831</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67746</xdr:rowOff>
    </xdr:from>
    <xdr:to>
      <xdr:col>10</xdr:col>
      <xdr:colOff>114300</xdr:colOff>
      <xdr:row>78</xdr:row>
      <xdr:rowOff>77662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40846"/>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165165</xdr:rowOff>
    </xdr:from>
    <xdr:to>
      <xdr:col>10</xdr:col>
      <xdr:colOff>165100</xdr:colOff>
      <xdr:row>78</xdr:row>
      <xdr:rowOff>95315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111842</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1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154051</xdr:rowOff>
    </xdr:from>
    <xdr:to>
      <xdr:col>6</xdr:col>
      <xdr:colOff>38100</xdr:colOff>
      <xdr:row>78</xdr:row>
      <xdr:rowOff>84201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100728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147349</xdr:rowOff>
    </xdr:from>
    <xdr:to>
      <xdr:col>24</xdr:col>
      <xdr:colOff>114300</xdr:colOff>
      <xdr:row>78</xdr:row>
      <xdr:rowOff>77499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4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115708</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163812</xdr:rowOff>
    </xdr:from>
    <xdr:to>
      <xdr:col>20</xdr:col>
      <xdr:colOff>38100</xdr:colOff>
      <xdr:row>78</xdr:row>
      <xdr:rowOff>93962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6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85089</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5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30333</xdr:rowOff>
    </xdr:from>
    <xdr:to>
      <xdr:col>15</xdr:col>
      <xdr:colOff>101600</xdr:colOff>
      <xdr:row>78</xdr:row>
      <xdr:rowOff>131933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0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123060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26862</xdr:rowOff>
    </xdr:from>
    <xdr:to>
      <xdr:col>10</xdr:col>
      <xdr:colOff>165100</xdr:colOff>
      <xdr:row>78</xdr:row>
      <xdr:rowOff>128462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9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119589</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16946</xdr:rowOff>
    </xdr:from>
    <xdr:to>
      <xdr:col>6</xdr:col>
      <xdr:colOff>38100</xdr:colOff>
      <xdr:row>78</xdr:row>
      <xdr:rowOff>118546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9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109673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82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72385</xdr:rowOff>
    </xdr:from>
    <xdr:to>
      <xdr:col>24</xdr:col>
      <xdr:colOff>63500</xdr:colOff>
      <xdr:row>97</xdr:row>
      <xdr:rowOff>9978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31585"/>
          <a:ext cx="838200" cy="10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9978</xdr:rowOff>
    </xdr:from>
    <xdr:to>
      <xdr:col>19</xdr:col>
      <xdr:colOff>177800</xdr:colOff>
      <xdr:row>97</xdr:row>
      <xdr:rowOff>19075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40628"/>
          <a:ext cx="889000" cy="9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164224</xdr:rowOff>
    </xdr:from>
    <xdr:to>
      <xdr:col>20</xdr:col>
      <xdr:colOff>38100</xdr:colOff>
      <xdr:row>96</xdr:row>
      <xdr:rowOff>94374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110901</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12987</xdr:rowOff>
    </xdr:from>
    <xdr:to>
      <xdr:col>15</xdr:col>
      <xdr:colOff>50800</xdr:colOff>
      <xdr:row>97</xdr:row>
      <xdr:rowOff>19075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643637"/>
          <a:ext cx="889000" cy="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166129</xdr:rowOff>
    </xdr:from>
    <xdr:to>
      <xdr:col>15</xdr:col>
      <xdr:colOff>101600</xdr:colOff>
      <xdr:row>96</xdr:row>
      <xdr:rowOff>96279</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112806</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2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168275</xdr:rowOff>
    </xdr:from>
    <xdr:to>
      <xdr:col>10</xdr:col>
      <xdr:colOff>114300</xdr:colOff>
      <xdr:row>97</xdr:row>
      <xdr:rowOff>12987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27475"/>
          <a:ext cx="889000" cy="1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37106</xdr:rowOff>
    </xdr:from>
    <xdr:to>
      <xdr:col>10</xdr:col>
      <xdr:colOff>165100</xdr:colOff>
      <xdr:row>96</xdr:row>
      <xdr:rowOff>138706</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155233</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42067</xdr:rowOff>
    </xdr:from>
    <xdr:to>
      <xdr:col>6</xdr:col>
      <xdr:colOff>38100</xdr:colOff>
      <xdr:row>96</xdr:row>
      <xdr:rowOff>143667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01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160194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7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21585</xdr:rowOff>
    </xdr:from>
    <xdr:to>
      <xdr:col>24</xdr:col>
      <xdr:colOff>114300</xdr:colOff>
      <xdr:row>96</xdr:row>
      <xdr:rowOff>123185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8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59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130628</xdr:rowOff>
    </xdr:from>
    <xdr:to>
      <xdr:col>20</xdr:col>
      <xdr:colOff>38100</xdr:colOff>
      <xdr:row>97</xdr:row>
      <xdr:rowOff>60778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8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51905</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139725</xdr:rowOff>
    </xdr:from>
    <xdr:to>
      <xdr:col>15</xdr:col>
      <xdr:colOff>101600</xdr:colOff>
      <xdr:row>97</xdr:row>
      <xdr:rowOff>69875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9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61002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9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133637</xdr:rowOff>
    </xdr:from>
    <xdr:to>
      <xdr:col>10</xdr:col>
      <xdr:colOff>165100</xdr:colOff>
      <xdr:row>97</xdr:row>
      <xdr:rowOff>63787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54914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5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117475</xdr:rowOff>
    </xdr:from>
    <xdr:to>
      <xdr:col>6</xdr:col>
      <xdr:colOff>38100</xdr:colOff>
      <xdr:row>97</xdr:row>
      <xdr:rowOff>47625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7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38752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161160</xdr:rowOff>
    </xdr:from>
    <xdr:to>
      <xdr:col>55</xdr:col>
      <xdr:colOff>0</xdr:colOff>
      <xdr:row>37</xdr:row>
      <xdr:rowOff>160274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333360"/>
          <a:ext cx="838200" cy="17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119868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0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161160</xdr:rowOff>
    </xdr:from>
    <xdr:to>
      <xdr:col>50</xdr:col>
      <xdr:colOff>114300</xdr:colOff>
      <xdr:row>38</xdr:row>
      <xdr:rowOff>63611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333360"/>
          <a:ext cx="889000" cy="24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133484</xdr:rowOff>
    </xdr:from>
    <xdr:to>
      <xdr:col>50</xdr:col>
      <xdr:colOff>165100</xdr:colOff>
      <xdr:row>36</xdr:row>
      <xdr:rowOff>63634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34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80161</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0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61700</xdr:rowOff>
    </xdr:from>
    <xdr:to>
      <xdr:col>45</xdr:col>
      <xdr:colOff>177800</xdr:colOff>
      <xdr:row>38</xdr:row>
      <xdr:rowOff>63611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576800"/>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73187</xdr:rowOff>
    </xdr:from>
    <xdr:to>
      <xdr:col>46</xdr:col>
      <xdr:colOff>38100</xdr:colOff>
      <xdr:row>38</xdr:row>
      <xdr:rowOff>3338</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4168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19864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92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61700</xdr:rowOff>
    </xdr:from>
    <xdr:to>
      <xdr:col>41</xdr:col>
      <xdr:colOff>50800</xdr:colOff>
      <xdr:row>38</xdr:row>
      <xdr:rowOff>70922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76800"/>
          <a:ext cx="889000" cy="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57056</xdr:rowOff>
    </xdr:from>
    <xdr:to>
      <xdr:col>41</xdr:col>
      <xdr:colOff>101600</xdr:colOff>
      <xdr:row>37</xdr:row>
      <xdr:rowOff>158656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40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3733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75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66592</xdr:rowOff>
    </xdr:from>
    <xdr:to>
      <xdr:col>36</xdr:col>
      <xdr:colOff>165100</xdr:colOff>
      <xdr:row>37</xdr:row>
      <xdr:rowOff>168193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4102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13269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185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109474</xdr:rowOff>
    </xdr:from>
    <xdr:to>
      <xdr:col>55</xdr:col>
      <xdr:colOff>50800</xdr:colOff>
      <xdr:row>38</xdr:row>
      <xdr:rowOff>39624</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24401</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68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110360</xdr:rowOff>
    </xdr:from>
    <xdr:to>
      <xdr:col>50</xdr:col>
      <xdr:colOff>165100</xdr:colOff>
      <xdr:row>37</xdr:row>
      <xdr:rowOff>40510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31637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75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12811</xdr:rowOff>
    </xdr:from>
    <xdr:to>
      <xdr:col>46</xdr:col>
      <xdr:colOff>38100</xdr:colOff>
      <xdr:row>38</xdr:row>
      <xdr:rowOff>114411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52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105538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83111" y="662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10900</xdr:rowOff>
    </xdr:from>
    <xdr:to>
      <xdr:col>41</xdr:col>
      <xdr:colOff>101600</xdr:colOff>
      <xdr:row>38</xdr:row>
      <xdr:rowOff>112500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52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103627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94111" y="661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20122</xdr:rowOff>
    </xdr:from>
    <xdr:to>
      <xdr:col>36</xdr:col>
      <xdr:colOff>165100</xdr:colOff>
      <xdr:row>38</xdr:row>
      <xdr:rowOff>121722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5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112849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05111" y="662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66098</xdr:rowOff>
    </xdr:from>
    <xdr:to>
      <xdr:col>55</xdr:col>
      <xdr:colOff>0</xdr:colOff>
      <xdr:row>59</xdr:row>
      <xdr:rowOff>71407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10181648"/>
          <a:ext cx="838200" cy="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71407</xdr:rowOff>
    </xdr:from>
    <xdr:to>
      <xdr:col>50</xdr:col>
      <xdr:colOff>114300</xdr:colOff>
      <xdr:row>59</xdr:row>
      <xdr:rowOff>85984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186957"/>
          <a:ext cx="889000" cy="1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133440</xdr:rowOff>
    </xdr:from>
    <xdr:to>
      <xdr:col>50</xdr:col>
      <xdr:colOff>165100</xdr:colOff>
      <xdr:row>59</xdr:row>
      <xdr:rowOff>63590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7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80117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52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71103</xdr:rowOff>
    </xdr:from>
    <xdr:to>
      <xdr:col>45</xdr:col>
      <xdr:colOff>177800</xdr:colOff>
      <xdr:row>59</xdr:row>
      <xdr:rowOff>85984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86653"/>
          <a:ext cx="889000" cy="1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133238</xdr:rowOff>
    </xdr:from>
    <xdr:to>
      <xdr:col>46</xdr:col>
      <xdr:colOff>38100</xdr:colOff>
      <xdr:row>59</xdr:row>
      <xdr:rowOff>63388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7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79915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5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39977</xdr:rowOff>
    </xdr:from>
    <xdr:to>
      <xdr:col>41</xdr:col>
      <xdr:colOff>50800</xdr:colOff>
      <xdr:row>59</xdr:row>
      <xdr:rowOff>71103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55527"/>
          <a:ext cx="889000" cy="3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145000</xdr:rowOff>
    </xdr:from>
    <xdr:to>
      <xdr:col>41</xdr:col>
      <xdr:colOff>101600</xdr:colOff>
      <xdr:row>59</xdr:row>
      <xdr:rowOff>75150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91677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64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132036</xdr:rowOff>
    </xdr:from>
    <xdr:to>
      <xdr:col>36</xdr:col>
      <xdr:colOff>165100</xdr:colOff>
      <xdr:row>59</xdr:row>
      <xdr:rowOff>62186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7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78713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5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15298</xdr:rowOff>
    </xdr:from>
    <xdr:to>
      <xdr:col>55</xdr:col>
      <xdr:colOff>50800</xdr:colOff>
      <xdr:row>59</xdr:row>
      <xdr:rowOff>116898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3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101675</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4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20607</xdr:rowOff>
    </xdr:from>
    <xdr:to>
      <xdr:col>50</xdr:col>
      <xdr:colOff>165100</xdr:colOff>
      <xdr:row>59</xdr:row>
      <xdr:rowOff>122207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3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113334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22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35184</xdr:rowOff>
    </xdr:from>
    <xdr:to>
      <xdr:col>46</xdr:col>
      <xdr:colOff>38100</xdr:colOff>
      <xdr:row>59</xdr:row>
      <xdr:rowOff>136784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5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127911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24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20303</xdr:rowOff>
    </xdr:from>
    <xdr:to>
      <xdr:col>41</xdr:col>
      <xdr:colOff>101600</xdr:colOff>
      <xdr:row>59</xdr:row>
      <xdr:rowOff>121903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1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113030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2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160627</xdr:rowOff>
    </xdr:from>
    <xdr:to>
      <xdr:col>36</xdr:col>
      <xdr:colOff>165100</xdr:colOff>
      <xdr:row>59</xdr:row>
      <xdr:rowOff>90777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1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81904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9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129851</xdr:rowOff>
    </xdr:from>
    <xdr:to>
      <xdr:col>55</xdr:col>
      <xdr:colOff>0</xdr:colOff>
      <xdr:row>78</xdr:row>
      <xdr:rowOff>134508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02951"/>
          <a:ext cx="838200" cy="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129851</xdr:rowOff>
    </xdr:from>
    <xdr:to>
      <xdr:col>50</xdr:col>
      <xdr:colOff>114300</xdr:colOff>
      <xdr:row>78</xdr:row>
      <xdr:rowOff>135032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502951"/>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54130</xdr:rowOff>
    </xdr:from>
    <xdr:to>
      <xdr:col>50</xdr:col>
      <xdr:colOff>165100</xdr:colOff>
      <xdr:row>78</xdr:row>
      <xdr:rowOff>155730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2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807</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72111" y="1320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135032</xdr:rowOff>
    </xdr:from>
    <xdr:to>
      <xdr:col>45</xdr:col>
      <xdr:colOff>177800</xdr:colOff>
      <xdr:row>78</xdr:row>
      <xdr:rowOff>138492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508132"/>
          <a:ext cx="889000" cy="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55087</xdr:rowOff>
    </xdr:from>
    <xdr:to>
      <xdr:col>46</xdr:col>
      <xdr:colOff>38100</xdr:colOff>
      <xdr:row>78</xdr:row>
      <xdr:rowOff>156687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1764</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108987</xdr:rowOff>
    </xdr:from>
    <xdr:to>
      <xdr:col>41</xdr:col>
      <xdr:colOff>50800</xdr:colOff>
      <xdr:row>78</xdr:row>
      <xdr:rowOff>138492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82087"/>
          <a:ext cx="889000" cy="2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64515</xdr:rowOff>
    </xdr:from>
    <xdr:to>
      <xdr:col>41</xdr:col>
      <xdr:colOff>101600</xdr:colOff>
      <xdr:row>78</xdr:row>
      <xdr:rowOff>166115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11192</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1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41411</xdr:rowOff>
    </xdr:from>
    <xdr:to>
      <xdr:col>36</xdr:col>
      <xdr:colOff>165100</xdr:colOff>
      <xdr:row>78</xdr:row>
      <xdr:rowOff>143011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1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159538</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83708</xdr:rowOff>
    </xdr:from>
    <xdr:to>
      <xdr:col>55</xdr:col>
      <xdr:colOff>50800</xdr:colOff>
      <xdr:row>79</xdr:row>
      <xdr:rowOff>13858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5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79051</xdr:rowOff>
    </xdr:from>
    <xdr:to>
      <xdr:col>50</xdr:col>
      <xdr:colOff>165100</xdr:colOff>
      <xdr:row>79</xdr:row>
      <xdr:rowOff>9201</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328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4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84232</xdr:rowOff>
    </xdr:from>
    <xdr:to>
      <xdr:col>46</xdr:col>
      <xdr:colOff>38100</xdr:colOff>
      <xdr:row>79</xdr:row>
      <xdr:rowOff>14382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5509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5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87692</xdr:rowOff>
    </xdr:from>
    <xdr:to>
      <xdr:col>41</xdr:col>
      <xdr:colOff>101600</xdr:colOff>
      <xdr:row>79</xdr:row>
      <xdr:rowOff>17842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6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8969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26428" y="1355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58187</xdr:rowOff>
    </xdr:from>
    <xdr:to>
      <xdr:col>36</xdr:col>
      <xdr:colOff>165100</xdr:colOff>
      <xdr:row>78</xdr:row>
      <xdr:rowOff>159787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3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150914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2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101234</xdr:rowOff>
    </xdr:from>
    <xdr:to>
      <xdr:col>55</xdr:col>
      <xdr:colOff>0</xdr:colOff>
      <xdr:row>98</xdr:row>
      <xdr:rowOff>112575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903334"/>
          <a:ext cx="8382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112575</xdr:rowOff>
    </xdr:from>
    <xdr:to>
      <xdr:col>50</xdr:col>
      <xdr:colOff>114300</xdr:colOff>
      <xdr:row>98</xdr:row>
      <xdr:rowOff>128214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914675"/>
          <a:ext cx="889000" cy="1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16139</xdr:rowOff>
    </xdr:from>
    <xdr:to>
      <xdr:col>50</xdr:col>
      <xdr:colOff>165100</xdr:colOff>
      <xdr:row>98</xdr:row>
      <xdr:rowOff>117739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1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134266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9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103305</xdr:rowOff>
    </xdr:from>
    <xdr:to>
      <xdr:col>45</xdr:col>
      <xdr:colOff>177800</xdr:colOff>
      <xdr:row>98</xdr:row>
      <xdr:rowOff>128214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05405"/>
          <a:ext cx="889000" cy="2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12081</xdr:rowOff>
    </xdr:from>
    <xdr:to>
      <xdr:col>46</xdr:col>
      <xdr:colOff>38100</xdr:colOff>
      <xdr:row>98</xdr:row>
      <xdr:rowOff>113681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130208</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88774</xdr:rowOff>
    </xdr:from>
    <xdr:to>
      <xdr:col>41</xdr:col>
      <xdr:colOff>50800</xdr:colOff>
      <xdr:row>98</xdr:row>
      <xdr:rowOff>103305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6972300" y="16890874"/>
          <a:ext cx="889000" cy="1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17635</xdr:rowOff>
    </xdr:from>
    <xdr:to>
      <xdr:col>41</xdr:col>
      <xdr:colOff>101600</xdr:colOff>
      <xdr:row>98</xdr:row>
      <xdr:rowOff>119235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135762</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9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24719</xdr:rowOff>
    </xdr:from>
    <xdr:to>
      <xdr:col>36</xdr:col>
      <xdr:colOff>165100</xdr:colOff>
      <xdr:row>98</xdr:row>
      <xdr:rowOff>126319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142846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602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50434</xdr:rowOff>
    </xdr:from>
    <xdr:to>
      <xdr:col>55</xdr:col>
      <xdr:colOff>50800</xdr:colOff>
      <xdr:row>98</xdr:row>
      <xdr:rowOff>152034</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5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152990</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61775</xdr:rowOff>
    </xdr:from>
    <xdr:to>
      <xdr:col>50</xdr:col>
      <xdr:colOff>165100</xdr:colOff>
      <xdr:row>98</xdr:row>
      <xdr:rowOff>163375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6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154502</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5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77414</xdr:rowOff>
    </xdr:from>
    <xdr:to>
      <xdr:col>46</xdr:col>
      <xdr:colOff>38100</xdr:colOff>
      <xdr:row>99</xdr:row>
      <xdr:rowOff>7564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170141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52505</xdr:rowOff>
    </xdr:from>
    <xdr:to>
      <xdr:col>41</xdr:col>
      <xdr:colOff>101600</xdr:colOff>
      <xdr:row>98</xdr:row>
      <xdr:rowOff>154105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5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145232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37974</xdr:rowOff>
    </xdr:from>
    <xdr:to>
      <xdr:col>36</xdr:col>
      <xdr:colOff>165100</xdr:colOff>
      <xdr:row>98</xdr:row>
      <xdr:rowOff>139574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130701</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3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138488</xdr:rowOff>
    </xdr:from>
    <xdr:to>
      <xdr:col>85</xdr:col>
      <xdr:colOff>127000</xdr:colOff>
      <xdr:row>38</xdr:row>
      <xdr:rowOff>139449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53588"/>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128620</xdr:rowOff>
    </xdr:from>
    <xdr:to>
      <xdr:col>81</xdr:col>
      <xdr:colOff>50800</xdr:colOff>
      <xdr:row>38</xdr:row>
      <xdr:rowOff>139449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43720"/>
          <a:ext cx="889000" cy="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16456</xdr:rowOff>
    </xdr:from>
    <xdr:to>
      <xdr:col>81</xdr:col>
      <xdr:colOff>101600</xdr:colOff>
      <xdr:row>38</xdr:row>
      <xdr:rowOff>118056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3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134584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06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124271</xdr:rowOff>
    </xdr:from>
    <xdr:to>
      <xdr:col>76</xdr:col>
      <xdr:colOff>114300</xdr:colOff>
      <xdr:row>38</xdr:row>
      <xdr:rowOff>128620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39371"/>
          <a:ext cx="8890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56777</xdr:rowOff>
    </xdr:from>
    <xdr:to>
      <xdr:col>76</xdr:col>
      <xdr:colOff>165100</xdr:colOff>
      <xdr:row>38</xdr:row>
      <xdr:rowOff>158377</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7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3454</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4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124271</xdr:rowOff>
    </xdr:from>
    <xdr:to>
      <xdr:col>71</xdr:col>
      <xdr:colOff>177800</xdr:colOff>
      <xdr:row>38</xdr:row>
      <xdr:rowOff>125042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39371"/>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60709</xdr:rowOff>
    </xdr:from>
    <xdr:to>
      <xdr:col>72</xdr:col>
      <xdr:colOff>38100</xdr:colOff>
      <xdr:row>38</xdr:row>
      <xdr:rowOff>162309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7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7386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5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63630</xdr:rowOff>
    </xdr:from>
    <xdr:to>
      <xdr:col>67</xdr:col>
      <xdr:colOff>101600</xdr:colOff>
      <xdr:row>38</xdr:row>
      <xdr:rowOff>165230</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10308</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53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87688</xdr:rowOff>
    </xdr:from>
    <xdr:to>
      <xdr:col>85</xdr:col>
      <xdr:colOff>177800</xdr:colOff>
      <xdr:row>39</xdr:row>
      <xdr:rowOff>17838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378565"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88649</xdr:rowOff>
    </xdr:from>
    <xdr:to>
      <xdr:col>81</xdr:col>
      <xdr:colOff>101600</xdr:colOff>
      <xdr:row>39</xdr:row>
      <xdr:rowOff>18799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9926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69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77820</xdr:rowOff>
    </xdr:from>
    <xdr:to>
      <xdr:col>76</xdr:col>
      <xdr:colOff>165100</xdr:colOff>
      <xdr:row>39</xdr:row>
      <xdr:rowOff>7970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5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170547</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8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73471</xdr:rowOff>
    </xdr:from>
    <xdr:to>
      <xdr:col>72</xdr:col>
      <xdr:colOff>38100</xdr:colOff>
      <xdr:row>39</xdr:row>
      <xdr:rowOff>3621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58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166198</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68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74242</xdr:rowOff>
    </xdr:from>
    <xdr:to>
      <xdr:col>67</xdr:col>
      <xdr:colOff>101600</xdr:colOff>
      <xdr:row>39</xdr:row>
      <xdr:rowOff>4392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5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166969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68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13618</xdr:rowOff>
    </xdr:from>
    <xdr:to>
      <xdr:col>85</xdr:col>
      <xdr:colOff>127000</xdr:colOff>
      <xdr:row>78</xdr:row>
      <xdr:rowOff>19782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86718"/>
          <a:ext cx="8382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74083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4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18962</xdr:rowOff>
    </xdr:from>
    <xdr:to>
      <xdr:col>81</xdr:col>
      <xdr:colOff>50800</xdr:colOff>
      <xdr:row>78</xdr:row>
      <xdr:rowOff>19782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592300" y="13392062"/>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102062</xdr:rowOff>
    </xdr:from>
    <xdr:to>
      <xdr:col>81</xdr:col>
      <xdr:colOff>101600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18962</xdr:rowOff>
    </xdr:from>
    <xdr:to>
      <xdr:col>76</xdr:col>
      <xdr:colOff>114300</xdr:colOff>
      <xdr:row>78</xdr:row>
      <xdr:rowOff>20082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92062"/>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117799</xdr:rowOff>
    </xdr:from>
    <xdr:to>
      <xdr:col>76</xdr:col>
      <xdr:colOff>165100</xdr:colOff>
      <xdr:row>78</xdr:row>
      <xdr:rowOff>47949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64476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316</xdr:rowOff>
    </xdr:from>
    <xdr:to>
      <xdr:col>71</xdr:col>
      <xdr:colOff>177800</xdr:colOff>
      <xdr:row>78</xdr:row>
      <xdr:rowOff>20082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73416"/>
          <a:ext cx="889000" cy="1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133525</xdr:rowOff>
    </xdr:from>
    <xdr:to>
      <xdr:col>72</xdr:col>
      <xdr:colOff>38100</xdr:colOff>
      <xdr:row>78</xdr:row>
      <xdr:rowOff>63675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80202</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11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134679</xdr:rowOff>
    </xdr:from>
    <xdr:to>
      <xdr:col>67</xdr:col>
      <xdr:colOff>101600</xdr:colOff>
      <xdr:row>78</xdr:row>
      <xdr:rowOff>64829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3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55956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42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134268</xdr:rowOff>
    </xdr:from>
    <xdr:to>
      <xdr:col>85</xdr:col>
      <xdr:colOff>177800</xdr:colOff>
      <xdr:row>78</xdr:row>
      <xdr:rowOff>64418</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33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112695</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31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140432</xdr:rowOff>
    </xdr:from>
    <xdr:to>
      <xdr:col>81</xdr:col>
      <xdr:colOff>101600</xdr:colOff>
      <xdr:row>78</xdr:row>
      <xdr:rowOff>70582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34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61709</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43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139612</xdr:rowOff>
    </xdr:from>
    <xdr:to>
      <xdr:col>76</xdr:col>
      <xdr:colOff>165100</xdr:colOff>
      <xdr:row>78</xdr:row>
      <xdr:rowOff>69762</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60889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43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140732</xdr:rowOff>
    </xdr:from>
    <xdr:to>
      <xdr:col>72</xdr:col>
      <xdr:colOff>38100</xdr:colOff>
      <xdr:row>78</xdr:row>
      <xdr:rowOff>70882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34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62009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43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120966</xdr:rowOff>
    </xdr:from>
    <xdr:to>
      <xdr:col>67</xdr:col>
      <xdr:colOff>101600</xdr:colOff>
      <xdr:row>78</xdr:row>
      <xdr:rowOff>51116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2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67643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09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162294</xdr:rowOff>
    </xdr:from>
    <xdr:to>
      <xdr:col>85</xdr:col>
      <xdr:colOff>127000</xdr:colOff>
      <xdr:row>99</xdr:row>
      <xdr:rowOff>1383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64394"/>
          <a:ext cx="8382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1383</xdr:rowOff>
    </xdr:from>
    <xdr:to>
      <xdr:col>81</xdr:col>
      <xdr:colOff>50800</xdr:colOff>
      <xdr:row>99</xdr:row>
      <xdr:rowOff>17621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74933"/>
          <a:ext cx="889000" cy="16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76646</xdr:rowOff>
    </xdr:from>
    <xdr:to>
      <xdr:col>81</xdr:col>
      <xdr:colOff>101600</xdr:colOff>
      <xdr:row>99</xdr:row>
      <xdr:rowOff>6796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7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23323</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181795" y="1665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17621</xdr:rowOff>
    </xdr:from>
    <xdr:to>
      <xdr:col>76</xdr:col>
      <xdr:colOff>114300</xdr:colOff>
      <xdr:row>99</xdr:row>
      <xdr:rowOff>21955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991171"/>
          <a:ext cx="889000" cy="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122428</xdr:rowOff>
    </xdr:from>
    <xdr:to>
      <xdr:col>76</xdr:col>
      <xdr:colOff>165100</xdr:colOff>
      <xdr:row>99</xdr:row>
      <xdr:rowOff>52578</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2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69105</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21955</xdr:rowOff>
    </xdr:from>
    <xdr:to>
      <xdr:col>71</xdr:col>
      <xdr:colOff>177800</xdr:colOff>
      <xdr:row>99</xdr:row>
      <xdr:rowOff>31897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995505"/>
          <a:ext cx="889000" cy="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94019</xdr:rowOff>
    </xdr:from>
    <xdr:to>
      <xdr:col>72</xdr:col>
      <xdr:colOff>38100</xdr:colOff>
      <xdr:row>99</xdr:row>
      <xdr:rowOff>24169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9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40696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74786</xdr:rowOff>
    </xdr:from>
    <xdr:to>
      <xdr:col>67</xdr:col>
      <xdr:colOff>101600</xdr:colOff>
      <xdr:row>99</xdr:row>
      <xdr:rowOff>4936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7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21463</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65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111494</xdr:rowOff>
    </xdr:from>
    <xdr:to>
      <xdr:col>85</xdr:col>
      <xdr:colOff>177800</xdr:colOff>
      <xdr:row>99</xdr:row>
      <xdr:rowOff>41644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1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26421</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122033</xdr:rowOff>
    </xdr:from>
    <xdr:to>
      <xdr:col>81</xdr:col>
      <xdr:colOff>101600</xdr:colOff>
      <xdr:row>99</xdr:row>
      <xdr:rowOff>52183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2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43310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701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138271</xdr:rowOff>
    </xdr:from>
    <xdr:to>
      <xdr:col>76</xdr:col>
      <xdr:colOff>165100</xdr:colOff>
      <xdr:row>99</xdr:row>
      <xdr:rowOff>68421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4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59548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3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142605</xdr:rowOff>
    </xdr:from>
    <xdr:to>
      <xdr:col>72</xdr:col>
      <xdr:colOff>38100</xdr:colOff>
      <xdr:row>99</xdr:row>
      <xdr:rowOff>72755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4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63882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3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152547</xdr:rowOff>
    </xdr:from>
    <xdr:to>
      <xdr:col>67</xdr:col>
      <xdr:colOff>101600</xdr:colOff>
      <xdr:row>99</xdr:row>
      <xdr:rowOff>82697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5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73824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4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129667</xdr:rowOff>
    </xdr:from>
    <xdr:to>
      <xdr:col>112</xdr:col>
      <xdr:colOff>38100</xdr:colOff>
      <xdr:row>39</xdr:row>
      <xdr:rowOff>59817</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4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76344</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134017" y="641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156566</xdr:rowOff>
    </xdr:from>
    <xdr:to>
      <xdr:col>107</xdr:col>
      <xdr:colOff>101600</xdr:colOff>
      <xdr:row>39</xdr:row>
      <xdr:rowOff>86716</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71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103243</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6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159309</xdr:rowOff>
    </xdr:from>
    <xdr:to>
      <xdr:col>102</xdr:col>
      <xdr:colOff>165100</xdr:colOff>
      <xdr:row>39</xdr:row>
      <xdr:rowOff>89459</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7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105986</xdr:rowOff>
    </xdr:from>
    <xdr:ext cx="378565"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6017" y="64496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158814</xdr:rowOff>
    </xdr:from>
    <xdr:to>
      <xdr:col>98</xdr:col>
      <xdr:colOff>38100</xdr:colOff>
      <xdr:row>39</xdr:row>
      <xdr:rowOff>88964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105491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49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125977</xdr:rowOff>
    </xdr:from>
    <xdr:to>
      <xdr:col>112</xdr:col>
      <xdr:colOff>38100</xdr:colOff>
      <xdr:row>59</xdr:row>
      <xdr:rowOff>56127</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72654</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45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100406</xdr:rowOff>
    </xdr:from>
    <xdr:to>
      <xdr:col>107</xdr:col>
      <xdr:colOff>101600</xdr:colOff>
      <xdr:row>59</xdr:row>
      <xdr:rowOff>30556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57</xdr:row>
      <xdr:rowOff>47083</xdr:rowOff>
    </xdr:from>
    <xdr:ext cx="534377"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67111" y="981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99764</xdr:rowOff>
    </xdr:from>
    <xdr:to>
      <xdr:col>102</xdr:col>
      <xdr:colOff>165100</xdr:colOff>
      <xdr:row>59</xdr:row>
      <xdr:rowOff>29914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57</xdr:row>
      <xdr:rowOff>46441</xdr:rowOff>
    </xdr:from>
    <xdr:ext cx="534377"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278111" y="981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103008</xdr:rowOff>
    </xdr:from>
    <xdr:to>
      <xdr:col>98</xdr:col>
      <xdr:colOff>38100</xdr:colOff>
      <xdr:row>59</xdr:row>
      <xdr:rowOff>33158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4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57</xdr:row>
      <xdr:rowOff>49685</xdr:rowOff>
    </xdr:from>
    <xdr:ext cx="534377"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389111" y="9822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157427</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12778</xdr:rowOff>
    </xdr:from>
    <xdr:to>
      <xdr:col>116</xdr:col>
      <xdr:colOff>63500</xdr:colOff>
      <xdr:row>78</xdr:row>
      <xdr:rowOff>19952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385878"/>
          <a:ext cx="838200" cy="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108619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138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19952</xdr:rowOff>
    </xdr:from>
    <xdr:to>
      <xdr:col>111</xdr:col>
      <xdr:colOff>177800</xdr:colOff>
      <xdr:row>78</xdr:row>
      <xdr:rowOff>20196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93052"/>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127591</xdr:rowOff>
    </xdr:from>
    <xdr:to>
      <xdr:col>112</xdr:col>
      <xdr:colOff>38100</xdr:colOff>
      <xdr:row>78</xdr:row>
      <xdr:rowOff>57741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2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74268</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104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20196</xdr:rowOff>
    </xdr:from>
    <xdr:to>
      <xdr:col>107</xdr:col>
      <xdr:colOff>50800</xdr:colOff>
      <xdr:row>78</xdr:row>
      <xdr:rowOff>28953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93296"/>
          <a:ext cx="889000" cy="8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131784</xdr:rowOff>
    </xdr:from>
    <xdr:to>
      <xdr:col>107</xdr:col>
      <xdr:colOff>101600</xdr:colOff>
      <xdr:row>78</xdr:row>
      <xdr:rowOff>61934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3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78461</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108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16461</xdr:rowOff>
    </xdr:from>
    <xdr:to>
      <xdr:col>102</xdr:col>
      <xdr:colOff>114300</xdr:colOff>
      <xdr:row>78</xdr:row>
      <xdr:rowOff>28953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389561"/>
          <a:ext cx="889000" cy="1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131795</xdr:rowOff>
    </xdr:from>
    <xdr:to>
      <xdr:col>102</xdr:col>
      <xdr:colOff>165100</xdr:colOff>
      <xdr:row>78</xdr:row>
      <xdr:rowOff>61945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333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78472</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10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127048</xdr:rowOff>
    </xdr:from>
    <xdr:to>
      <xdr:col>98</xdr:col>
      <xdr:colOff>38100</xdr:colOff>
      <xdr:row>78</xdr:row>
      <xdr:rowOff>57198</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28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73725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103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133428</xdr:rowOff>
    </xdr:from>
    <xdr:to>
      <xdr:col>116</xdr:col>
      <xdr:colOff>114300</xdr:colOff>
      <xdr:row>78</xdr:row>
      <xdr:rowOff>63578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33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111855</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31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140602</xdr:rowOff>
    </xdr:from>
    <xdr:to>
      <xdr:col>112</xdr:col>
      <xdr:colOff>38100</xdr:colOff>
      <xdr:row>78</xdr:row>
      <xdr:rowOff>70752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3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61879</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43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140846</xdr:rowOff>
    </xdr:from>
    <xdr:to>
      <xdr:col>107</xdr:col>
      <xdr:colOff>101600</xdr:colOff>
      <xdr:row>78</xdr:row>
      <xdr:rowOff>70996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62123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43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149603</xdr:rowOff>
    </xdr:from>
    <xdr:to>
      <xdr:col>102</xdr:col>
      <xdr:colOff>165100</xdr:colOff>
      <xdr:row>78</xdr:row>
      <xdr:rowOff>79753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70880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44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137111</xdr:rowOff>
    </xdr:from>
    <xdr:to>
      <xdr:col>98</xdr:col>
      <xdr:colOff>38100</xdr:colOff>
      <xdr:row>78</xdr:row>
      <xdr:rowOff>67261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3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58388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4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826,715</a:t>
          </a:r>
          <a:r>
            <a:rPr kumimoji="1" lang="ja-JP" altLang="en-US" sz="1100">
              <a:latin typeface="ＭＳ Ｐゴシック" panose="020B0600070205080204" pitchFamily="50" charset="-128"/>
              <a:ea typeface="ＭＳ Ｐゴシック" panose="020B0600070205080204" pitchFamily="50" charset="-128"/>
            </a:rPr>
            <a:t>円となっている。項目別でみると、人件費の増は新型コロナウイルスワクチン接種に係る時間外勤務の人件費によるものである。維持補修費は除排雪関係経費の増加や老人福祉センター改修が主な要因となっている。扶助費の増は子育て世帯への臨時特別給付金事業の増や介護訓練等給付費の増によるものが大きい。補助費等の減は昨年度の特別定額給付金給付事業や新型コロナウイルス感染症対応地方創生臨時交付金事業の減によるものが大きい。普通建設事業費の増は道路メンテナンス事業費の増加が主な要因となっている。公債費の増は繰上償還額の増によるものである。積立金の増は公共施設等の適正管理に備えた公共施設等整備基金の積み立てによるものである。繰出金の増は下水道事業会計への繰出しや、介護サービス事業特別会計の起債償還が開始されたことによる元利償還金の増加が主な要因である。</a:t>
          </a:r>
        </a:p>
        <a:p>
          <a:r>
            <a:rPr kumimoji="1" lang="ja-JP" altLang="en-US" sz="1100">
              <a:latin typeface="ＭＳ Ｐゴシック" panose="020B0600070205080204" pitchFamily="50" charset="-128"/>
              <a:ea typeface="ＭＳ Ｐゴシック" panose="020B0600070205080204" pitchFamily="50" charset="-128"/>
            </a:rPr>
            <a:t>　類似団体平均との比較ではいずれの経費についても下回っている。今後も、これまで実施してきた適正な人員管理による人件費の抑制や公営企業債への繰上償還、低利資金への借換に伴う繰出金の減少等によりコストの軽減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秋田県井川町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4,504
4,499
47.95
3,999,382
3,723,526
239,327
2,457,199
2,217,567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51084</xdr:rowOff>
    </xdr:from>
    <xdr:to>
      <xdr:col>24</xdr:col>
      <xdr:colOff>63500</xdr:colOff>
      <xdr:row>38</xdr:row>
      <xdr:rowOff>53975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566184"/>
          <a:ext cx="838200" cy="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100233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72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48015</xdr:rowOff>
    </xdr:from>
    <xdr:to>
      <xdr:col>19</xdr:col>
      <xdr:colOff>177800</xdr:colOff>
      <xdr:row>38</xdr:row>
      <xdr:rowOff>53975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63115"/>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123043</xdr:rowOff>
    </xdr:from>
    <xdr:to>
      <xdr:col>20</xdr:col>
      <xdr:colOff>38100</xdr:colOff>
      <xdr:row>38</xdr:row>
      <xdr:rowOff>53193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69720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24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48015</xdr:rowOff>
    </xdr:from>
    <xdr:to>
      <xdr:col>15</xdr:col>
      <xdr:colOff>50800</xdr:colOff>
      <xdr:row>38</xdr:row>
      <xdr:rowOff>60359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563115"/>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113621</xdr:rowOff>
    </xdr:from>
    <xdr:to>
      <xdr:col>15</xdr:col>
      <xdr:colOff>101600</xdr:colOff>
      <xdr:row>38</xdr:row>
      <xdr:rowOff>43771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5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60298</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23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59658</xdr:rowOff>
    </xdr:from>
    <xdr:to>
      <xdr:col>10</xdr:col>
      <xdr:colOff>114300</xdr:colOff>
      <xdr:row>38</xdr:row>
      <xdr:rowOff>60359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74758"/>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118242</xdr:rowOff>
    </xdr:from>
    <xdr:to>
      <xdr:col>10</xdr:col>
      <xdr:colOff>165100</xdr:colOff>
      <xdr:row>38</xdr:row>
      <xdr:rowOff>48392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64919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23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125215</xdr:rowOff>
    </xdr:from>
    <xdr:to>
      <xdr:col>6</xdr:col>
      <xdr:colOff>38100</xdr:colOff>
      <xdr:row>38</xdr:row>
      <xdr:rowOff>55365</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71892</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24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284</xdr:rowOff>
    </xdr:from>
    <xdr:to>
      <xdr:col>24</xdr:col>
      <xdr:colOff>114300</xdr:colOff>
      <xdr:row>38</xdr:row>
      <xdr:rowOff>101884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1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86662</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30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3175</xdr:rowOff>
    </xdr:from>
    <xdr:to>
      <xdr:col>20</xdr:col>
      <xdr:colOff>38100</xdr:colOff>
      <xdr:row>38</xdr:row>
      <xdr:rowOff>104775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95902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61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168665</xdr:rowOff>
    </xdr:from>
    <xdr:to>
      <xdr:col>15</xdr:col>
      <xdr:colOff>101600</xdr:colOff>
      <xdr:row>38</xdr:row>
      <xdr:rowOff>98815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51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89942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60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9559</xdr:rowOff>
    </xdr:from>
    <xdr:to>
      <xdr:col>10</xdr:col>
      <xdr:colOff>165100</xdr:colOff>
      <xdr:row>38</xdr:row>
      <xdr:rowOff>111159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52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102286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61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8858</xdr:rowOff>
    </xdr:from>
    <xdr:to>
      <xdr:col>6</xdr:col>
      <xdr:colOff>38100</xdr:colOff>
      <xdr:row>38</xdr:row>
      <xdr:rowOff>110458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5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101585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6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25034</xdr:rowOff>
    </xdr:from>
    <xdr:to>
      <xdr:col>24</xdr:col>
      <xdr:colOff>63500</xdr:colOff>
      <xdr:row>58</xdr:row>
      <xdr:rowOff>55267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69134"/>
          <a:ext cx="838200" cy="3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25034</xdr:rowOff>
    </xdr:from>
    <xdr:to>
      <xdr:col>19</xdr:col>
      <xdr:colOff>177800</xdr:colOff>
      <xdr:row>58</xdr:row>
      <xdr:rowOff>89349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69134"/>
          <a:ext cx="889000" cy="64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66744</xdr:rowOff>
    </xdr:from>
    <xdr:to>
      <xdr:col>20</xdr:col>
      <xdr:colOff>38100</xdr:colOff>
      <xdr:row>57</xdr:row>
      <xdr:rowOff>168344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3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13421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1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80059</xdr:rowOff>
    </xdr:from>
    <xdr:to>
      <xdr:col>15</xdr:col>
      <xdr:colOff>50800</xdr:colOff>
      <xdr:row>58</xdr:row>
      <xdr:rowOff>89349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10024159"/>
          <a:ext cx="889000" cy="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149120</xdr:rowOff>
    </xdr:from>
    <xdr:to>
      <xdr:col>15</xdr:col>
      <xdr:colOff>101600</xdr:colOff>
      <xdr:row>58</xdr:row>
      <xdr:rowOff>79270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92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95797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9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80059</xdr:rowOff>
    </xdr:from>
    <xdr:to>
      <xdr:col>10</xdr:col>
      <xdr:colOff>114300</xdr:colOff>
      <xdr:row>58</xdr:row>
      <xdr:rowOff>96620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10024159"/>
          <a:ext cx="889000" cy="16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126948</xdr:rowOff>
    </xdr:from>
    <xdr:to>
      <xdr:col>10</xdr:col>
      <xdr:colOff>165100</xdr:colOff>
      <xdr:row>58</xdr:row>
      <xdr:rowOff>57098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73625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74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126174</xdr:rowOff>
    </xdr:from>
    <xdr:to>
      <xdr:col>6</xdr:col>
      <xdr:colOff>38100</xdr:colOff>
      <xdr:row>58</xdr:row>
      <xdr:rowOff>56324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72851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7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4467</xdr:rowOff>
    </xdr:from>
    <xdr:to>
      <xdr:col>24</xdr:col>
      <xdr:colOff>114300</xdr:colOff>
      <xdr:row>58</xdr:row>
      <xdr:rowOff>106067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4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90844</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6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145684</xdr:rowOff>
    </xdr:from>
    <xdr:to>
      <xdr:col>20</xdr:col>
      <xdr:colOff>38100</xdr:colOff>
      <xdr:row>58</xdr:row>
      <xdr:rowOff>75834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91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66961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1001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38549</xdr:rowOff>
    </xdr:from>
    <xdr:to>
      <xdr:col>15</xdr:col>
      <xdr:colOff>101600</xdr:colOff>
      <xdr:row>58</xdr:row>
      <xdr:rowOff>140149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8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131276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7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29259</xdr:rowOff>
    </xdr:from>
    <xdr:to>
      <xdr:col>10</xdr:col>
      <xdr:colOff>165100</xdr:colOff>
      <xdr:row>58</xdr:row>
      <xdr:rowOff>130859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121986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6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45820</xdr:rowOff>
    </xdr:from>
    <xdr:to>
      <xdr:col>6</xdr:col>
      <xdr:colOff>38100</xdr:colOff>
      <xdr:row>58</xdr:row>
      <xdr:rowOff>147420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138547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1008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76002</xdr:rowOff>
    </xdr:from>
    <xdr:to>
      <xdr:col>24</xdr:col>
      <xdr:colOff>63500</xdr:colOff>
      <xdr:row>77</xdr:row>
      <xdr:rowOff>162903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277652"/>
          <a:ext cx="838200" cy="8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162903</xdr:rowOff>
    </xdr:from>
    <xdr:to>
      <xdr:col>19</xdr:col>
      <xdr:colOff>177800</xdr:colOff>
      <xdr:row>78</xdr:row>
      <xdr:rowOff>23395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64553"/>
          <a:ext cx="889000" cy="3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158038</xdr:rowOff>
    </xdr:from>
    <xdr:to>
      <xdr:col>20</xdr:col>
      <xdr:colOff>38100</xdr:colOff>
      <xdr:row>77</xdr:row>
      <xdr:rowOff>88188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104715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23395</xdr:rowOff>
    </xdr:from>
    <xdr:to>
      <xdr:col>15</xdr:col>
      <xdr:colOff>50800</xdr:colOff>
      <xdr:row>78</xdr:row>
      <xdr:rowOff>48837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396495"/>
          <a:ext cx="889000" cy="2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48298</xdr:rowOff>
    </xdr:from>
    <xdr:to>
      <xdr:col>15</xdr:col>
      <xdr:colOff>101600</xdr:colOff>
      <xdr:row>77</xdr:row>
      <xdr:rowOff>149898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166425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50619</xdr:rowOff>
    </xdr:from>
    <xdr:to>
      <xdr:col>10</xdr:col>
      <xdr:colOff>114300</xdr:colOff>
      <xdr:row>78</xdr:row>
      <xdr:rowOff>48837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252269"/>
          <a:ext cx="889000" cy="1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106221</xdr:rowOff>
    </xdr:from>
    <xdr:to>
      <xdr:col>10</xdr:col>
      <xdr:colOff>165100</xdr:colOff>
      <xdr:row>78</xdr:row>
      <xdr:rowOff>36371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0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52898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08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77209</xdr:rowOff>
    </xdr:from>
    <xdr:to>
      <xdr:col>6</xdr:col>
      <xdr:colOff>38100</xdr:colOff>
      <xdr:row>78</xdr:row>
      <xdr:rowOff>7359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7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169936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37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25202</xdr:rowOff>
    </xdr:from>
    <xdr:to>
      <xdr:col>24</xdr:col>
      <xdr:colOff>114300</xdr:colOff>
      <xdr:row>77</xdr:row>
      <xdr:rowOff>126802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2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3629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0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112103</xdr:rowOff>
    </xdr:from>
    <xdr:to>
      <xdr:col>20</xdr:col>
      <xdr:colOff>38100</xdr:colOff>
      <xdr:row>78</xdr:row>
      <xdr:rowOff>42253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313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33380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40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144045</xdr:rowOff>
    </xdr:from>
    <xdr:to>
      <xdr:col>15</xdr:col>
      <xdr:colOff>101600</xdr:colOff>
      <xdr:row>78</xdr:row>
      <xdr:rowOff>74195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4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65322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3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169487</xdr:rowOff>
    </xdr:from>
    <xdr:to>
      <xdr:col>10</xdr:col>
      <xdr:colOff>165100</xdr:colOff>
      <xdr:row>78</xdr:row>
      <xdr:rowOff>99637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7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90764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63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171269</xdr:rowOff>
    </xdr:from>
    <xdr:to>
      <xdr:col>6</xdr:col>
      <xdr:colOff>38100</xdr:colOff>
      <xdr:row>77</xdr:row>
      <xdr:rowOff>101419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0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117946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976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3722</xdr:rowOff>
    </xdr:from>
    <xdr:to>
      <xdr:col>24</xdr:col>
      <xdr:colOff>63500</xdr:colOff>
      <xdr:row>99</xdr:row>
      <xdr:rowOff>17687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77272"/>
          <a:ext cx="838200" cy="13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17687</xdr:rowOff>
    </xdr:from>
    <xdr:to>
      <xdr:col>19</xdr:col>
      <xdr:colOff>177800</xdr:colOff>
      <xdr:row>99</xdr:row>
      <xdr:rowOff>22791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91237"/>
          <a:ext cx="889000" cy="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45092</xdr:rowOff>
    </xdr:from>
    <xdr:to>
      <xdr:col>20</xdr:col>
      <xdr:colOff>38100</xdr:colOff>
      <xdr:row>98</xdr:row>
      <xdr:rowOff>146692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163219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622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14264</xdr:rowOff>
    </xdr:from>
    <xdr:to>
      <xdr:col>15</xdr:col>
      <xdr:colOff>50800</xdr:colOff>
      <xdr:row>99</xdr:row>
      <xdr:rowOff>22791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987814"/>
          <a:ext cx="889000" cy="8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68244</xdr:rowOff>
    </xdr:from>
    <xdr:to>
      <xdr:col>15</xdr:col>
      <xdr:colOff>101600</xdr:colOff>
      <xdr:row>98</xdr:row>
      <xdr:rowOff>169844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70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14921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14264</xdr:rowOff>
    </xdr:from>
    <xdr:to>
      <xdr:col>10</xdr:col>
      <xdr:colOff>114300</xdr:colOff>
      <xdr:row>99</xdr:row>
      <xdr:rowOff>20751</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87814"/>
          <a:ext cx="889000" cy="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82121</xdr:rowOff>
    </xdr:from>
    <xdr:to>
      <xdr:col>10</xdr:col>
      <xdr:colOff>165100</xdr:colOff>
      <xdr:row>99</xdr:row>
      <xdr:rowOff>12271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8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28798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5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82607</xdr:rowOff>
    </xdr:from>
    <xdr:to>
      <xdr:col>6</xdr:col>
      <xdr:colOff>38100</xdr:colOff>
      <xdr:row>99</xdr:row>
      <xdr:rowOff>12757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8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29284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5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124372</xdr:rowOff>
    </xdr:from>
    <xdr:to>
      <xdr:col>24</xdr:col>
      <xdr:colOff>114300</xdr:colOff>
      <xdr:row>99</xdr:row>
      <xdr:rowOff>54522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9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39299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4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138337</xdr:rowOff>
    </xdr:from>
    <xdr:to>
      <xdr:col>20</xdr:col>
      <xdr:colOff>38100</xdr:colOff>
      <xdr:row>99</xdr:row>
      <xdr:rowOff>68487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4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59614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143441</xdr:rowOff>
    </xdr:from>
    <xdr:to>
      <xdr:col>15</xdr:col>
      <xdr:colOff>101600</xdr:colOff>
      <xdr:row>99</xdr:row>
      <xdr:rowOff>73591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64718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134914</xdr:rowOff>
    </xdr:from>
    <xdr:to>
      <xdr:col>10</xdr:col>
      <xdr:colOff>165100</xdr:colOff>
      <xdr:row>99</xdr:row>
      <xdr:rowOff>65064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3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56191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2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141401</xdr:rowOff>
    </xdr:from>
    <xdr:to>
      <xdr:col>6</xdr:col>
      <xdr:colOff>38100</xdr:colOff>
      <xdr:row>99</xdr:row>
      <xdr:rowOff>71551</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62678</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139037</xdr:rowOff>
    </xdr:from>
    <xdr:to>
      <xdr:col>55</xdr:col>
      <xdr:colOff>0</xdr:colOff>
      <xdr:row>38</xdr:row>
      <xdr:rowOff>139037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1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137094</xdr:rowOff>
    </xdr:from>
    <xdr:to>
      <xdr:col>50</xdr:col>
      <xdr:colOff>114300</xdr:colOff>
      <xdr:row>38</xdr:row>
      <xdr:rowOff>139037</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2194"/>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60165</xdr:rowOff>
    </xdr:from>
    <xdr:to>
      <xdr:col>50</xdr:col>
      <xdr:colOff>165100</xdr:colOff>
      <xdr:row>38</xdr:row>
      <xdr:rowOff>161765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6842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5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137094</xdr:rowOff>
    </xdr:from>
    <xdr:to>
      <xdr:col>45</xdr:col>
      <xdr:colOff>177800</xdr:colOff>
      <xdr:row>38</xdr:row>
      <xdr:rowOff>137140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7861300" y="6652194"/>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64920</xdr:rowOff>
    </xdr:from>
    <xdr:to>
      <xdr:col>46</xdr:col>
      <xdr:colOff>38100</xdr:colOff>
      <xdr:row>38</xdr:row>
      <xdr:rowOff>166520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11597</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5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69245</xdr:rowOff>
    </xdr:from>
    <xdr:to>
      <xdr:col>41</xdr:col>
      <xdr:colOff>50800</xdr:colOff>
      <xdr:row>38</xdr:row>
      <xdr:rowOff>137140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84345"/>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65103</xdr:rowOff>
    </xdr:from>
    <xdr:to>
      <xdr:col>41</xdr:col>
      <xdr:colOff>101600</xdr:colOff>
      <xdr:row>38</xdr:row>
      <xdr:rowOff>166703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11780</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55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59822</xdr:rowOff>
    </xdr:from>
    <xdr:to>
      <xdr:col>36</xdr:col>
      <xdr:colOff>165100</xdr:colOff>
      <xdr:row>38</xdr:row>
      <xdr:rowOff>161422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152549</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667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88237</xdr:rowOff>
    </xdr:from>
    <xdr:to>
      <xdr:col>55</xdr:col>
      <xdr:colOff>50800</xdr:colOff>
      <xdr:row>39</xdr:row>
      <xdr:rowOff>18387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313932"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88237</xdr:rowOff>
    </xdr:from>
    <xdr:to>
      <xdr:col>50</xdr:col>
      <xdr:colOff>165100</xdr:colOff>
      <xdr:row>39</xdr:row>
      <xdr:rowOff>18387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9514</xdr:rowOff>
    </xdr:from>
    <xdr:ext cx="313932"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82333" y="66960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86294</xdr:rowOff>
    </xdr:from>
    <xdr:to>
      <xdr:col>46</xdr:col>
      <xdr:colOff>38100</xdr:colOff>
      <xdr:row>39</xdr:row>
      <xdr:rowOff>16444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7571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94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86340</xdr:rowOff>
    </xdr:from>
    <xdr:to>
      <xdr:col>41</xdr:col>
      <xdr:colOff>101600</xdr:colOff>
      <xdr:row>39</xdr:row>
      <xdr:rowOff>16490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7617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94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18445</xdr:rowOff>
    </xdr:from>
    <xdr:to>
      <xdr:col>36</xdr:col>
      <xdr:colOff>165100</xdr:colOff>
      <xdr:row>38</xdr:row>
      <xdr:rowOff>120045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3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136572</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630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159011</xdr:rowOff>
    </xdr:from>
    <xdr:to>
      <xdr:col>55</xdr:col>
      <xdr:colOff>0</xdr:colOff>
      <xdr:row>58</xdr:row>
      <xdr:rowOff>159078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103111"/>
          <a:ext cx="8382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159011</xdr:rowOff>
    </xdr:from>
    <xdr:to>
      <xdr:col>50</xdr:col>
      <xdr:colOff>114300</xdr:colOff>
      <xdr:row>59</xdr:row>
      <xdr:rowOff>2425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103111"/>
          <a:ext cx="8890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80735</xdr:rowOff>
    </xdr:from>
    <xdr:to>
      <xdr:col>50</xdr:col>
      <xdr:colOff>165100</xdr:colOff>
      <xdr:row>58</xdr:row>
      <xdr:rowOff>10885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5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27412</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28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167822</xdr:rowOff>
    </xdr:from>
    <xdr:to>
      <xdr:col>45</xdr:col>
      <xdr:colOff>177800</xdr:colOff>
      <xdr:row>59</xdr:row>
      <xdr:rowOff>2425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111922"/>
          <a:ext cx="8890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109398</xdr:rowOff>
    </xdr:from>
    <xdr:to>
      <xdr:col>46</xdr:col>
      <xdr:colOff>38100</xdr:colOff>
      <xdr:row>58</xdr:row>
      <xdr:rowOff>39548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2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56075</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5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167822</xdr:rowOff>
    </xdr:from>
    <xdr:to>
      <xdr:col>41</xdr:col>
      <xdr:colOff>50800</xdr:colOff>
      <xdr:row>59</xdr:row>
      <xdr:rowOff>4161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111922"/>
          <a:ext cx="889000" cy="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132886</xdr:rowOff>
    </xdr:from>
    <xdr:to>
      <xdr:col>41</xdr:col>
      <xdr:colOff>101600</xdr:colOff>
      <xdr:row>58</xdr:row>
      <xdr:rowOff>63036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79563</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8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128129</xdr:rowOff>
    </xdr:from>
    <xdr:to>
      <xdr:col>36</xdr:col>
      <xdr:colOff>165100</xdr:colOff>
      <xdr:row>58</xdr:row>
      <xdr:rowOff>58279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74806</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108278</xdr:rowOff>
    </xdr:from>
    <xdr:to>
      <xdr:col>55</xdr:col>
      <xdr:colOff>50800</xdr:colOff>
      <xdr:row>59</xdr:row>
      <xdr:rowOff>38428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5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23205</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6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108211</xdr:rowOff>
    </xdr:from>
    <xdr:to>
      <xdr:col>50</xdr:col>
      <xdr:colOff>165100</xdr:colOff>
      <xdr:row>59</xdr:row>
      <xdr:rowOff>38361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5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29488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45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123075</xdr:rowOff>
    </xdr:from>
    <xdr:to>
      <xdr:col>46</xdr:col>
      <xdr:colOff>38100</xdr:colOff>
      <xdr:row>59</xdr:row>
      <xdr:rowOff>53225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6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44352</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15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117022</xdr:rowOff>
    </xdr:from>
    <xdr:to>
      <xdr:col>41</xdr:col>
      <xdr:colOff>101600</xdr:colOff>
      <xdr:row>59</xdr:row>
      <xdr:rowOff>47172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6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38299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15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124811</xdr:rowOff>
    </xdr:from>
    <xdr:to>
      <xdr:col>36</xdr:col>
      <xdr:colOff>165100</xdr:colOff>
      <xdr:row>59</xdr:row>
      <xdr:rowOff>54961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68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46088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16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18404</xdr:rowOff>
    </xdr:from>
    <xdr:to>
      <xdr:col>55</xdr:col>
      <xdr:colOff>0</xdr:colOff>
      <xdr:row>79</xdr:row>
      <xdr:rowOff>40405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62954"/>
          <a:ext cx="838200" cy="2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73748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7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18404</xdr:rowOff>
    </xdr:from>
    <xdr:to>
      <xdr:col>50</xdr:col>
      <xdr:colOff>114300</xdr:colOff>
      <xdr:row>79</xdr:row>
      <xdr:rowOff>41646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62954"/>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83804</xdr:rowOff>
    </xdr:from>
    <xdr:to>
      <xdr:col>50</xdr:col>
      <xdr:colOff>165100</xdr:colOff>
      <xdr:row>79</xdr:row>
      <xdr:rowOff>13954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30481</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41646</xdr:rowOff>
    </xdr:from>
    <xdr:to>
      <xdr:col>45</xdr:col>
      <xdr:colOff>177800</xdr:colOff>
      <xdr:row>79</xdr:row>
      <xdr:rowOff>42027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8619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107454</xdr:rowOff>
    </xdr:from>
    <xdr:to>
      <xdr:col>46</xdr:col>
      <xdr:colOff>38100</xdr:colOff>
      <xdr:row>79</xdr:row>
      <xdr:rowOff>37604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54131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42027</xdr:rowOff>
    </xdr:from>
    <xdr:to>
      <xdr:col>41</xdr:col>
      <xdr:colOff>50800</xdr:colOff>
      <xdr:row>79</xdr:row>
      <xdr:rowOff>43168</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86577"/>
          <a:ext cx="889000" cy="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103217</xdr:rowOff>
    </xdr:from>
    <xdr:to>
      <xdr:col>41</xdr:col>
      <xdr:colOff>101600</xdr:colOff>
      <xdr:row>79</xdr:row>
      <xdr:rowOff>33367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7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5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90788</xdr:rowOff>
    </xdr:from>
    <xdr:to>
      <xdr:col>36</xdr:col>
      <xdr:colOff>165100</xdr:colOff>
      <xdr:row>79</xdr:row>
      <xdr:rowOff>20938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6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37465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3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161055</xdr:rowOff>
    </xdr:from>
    <xdr:to>
      <xdr:col>55</xdr:col>
      <xdr:colOff>50800</xdr:colOff>
      <xdr:row>79</xdr:row>
      <xdr:rowOff>91205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75982</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4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139054</xdr:rowOff>
    </xdr:from>
    <xdr:to>
      <xdr:col>50</xdr:col>
      <xdr:colOff>165100</xdr:colOff>
      <xdr:row>79</xdr:row>
      <xdr:rowOff>69204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1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60331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04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162296</xdr:rowOff>
    </xdr:from>
    <xdr:to>
      <xdr:col>46</xdr:col>
      <xdr:colOff>38100</xdr:colOff>
      <xdr:row>79</xdr:row>
      <xdr:rowOff>92446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3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83573</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62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162677</xdr:rowOff>
    </xdr:from>
    <xdr:to>
      <xdr:col>41</xdr:col>
      <xdr:colOff>101600</xdr:colOff>
      <xdr:row>79</xdr:row>
      <xdr:rowOff>92827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83954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62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163818</xdr:rowOff>
    </xdr:from>
    <xdr:to>
      <xdr:col>36</xdr:col>
      <xdr:colOff>165100</xdr:colOff>
      <xdr:row>79</xdr:row>
      <xdr:rowOff>93968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85095</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6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123254</xdr:rowOff>
    </xdr:from>
    <xdr:to>
      <xdr:col>55</xdr:col>
      <xdr:colOff>0</xdr:colOff>
      <xdr:row>97</xdr:row>
      <xdr:rowOff>150482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53904"/>
          <a:ext cx="838200" cy="2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150482</xdr:rowOff>
    </xdr:from>
    <xdr:to>
      <xdr:col>50</xdr:col>
      <xdr:colOff>114300</xdr:colOff>
      <xdr:row>97</xdr:row>
      <xdr:rowOff>162463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781132"/>
          <a:ext cx="889000" cy="1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66078</xdr:rowOff>
    </xdr:from>
    <xdr:to>
      <xdr:col>50</xdr:col>
      <xdr:colOff>165100</xdr:colOff>
      <xdr:row>97</xdr:row>
      <xdr:rowOff>167678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9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12755</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154710</xdr:rowOff>
    </xdr:from>
    <xdr:to>
      <xdr:col>45</xdr:col>
      <xdr:colOff>177800</xdr:colOff>
      <xdr:row>97</xdr:row>
      <xdr:rowOff>162463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785360"/>
          <a:ext cx="889000" cy="7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76984</xdr:rowOff>
    </xdr:from>
    <xdr:to>
      <xdr:col>46</xdr:col>
      <xdr:colOff>38100</xdr:colOff>
      <xdr:row>98</xdr:row>
      <xdr:rowOff>7134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70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23661</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482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145731</xdr:rowOff>
    </xdr:from>
    <xdr:to>
      <xdr:col>41</xdr:col>
      <xdr:colOff>50800</xdr:colOff>
      <xdr:row>97</xdr:row>
      <xdr:rowOff>154710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776381"/>
          <a:ext cx="889000" cy="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73501</xdr:rowOff>
    </xdr:from>
    <xdr:to>
      <xdr:col>41</xdr:col>
      <xdr:colOff>101600</xdr:colOff>
      <xdr:row>98</xdr:row>
      <xdr:rowOff>3651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70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20178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7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60079</xdr:rowOff>
    </xdr:from>
    <xdr:to>
      <xdr:col>36</xdr:col>
      <xdr:colOff>165100</xdr:colOff>
      <xdr:row>97</xdr:row>
      <xdr:rowOff>161679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9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6756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6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72454</xdr:rowOff>
    </xdr:from>
    <xdr:to>
      <xdr:col>55</xdr:col>
      <xdr:colOff>50800</xdr:colOff>
      <xdr:row>98</xdr:row>
      <xdr:rowOff>2604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7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16250</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99682</xdr:rowOff>
    </xdr:from>
    <xdr:to>
      <xdr:col>50</xdr:col>
      <xdr:colOff>165100</xdr:colOff>
      <xdr:row>98</xdr:row>
      <xdr:rowOff>29832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7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20959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82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111663</xdr:rowOff>
    </xdr:from>
    <xdr:to>
      <xdr:col>46</xdr:col>
      <xdr:colOff>38100</xdr:colOff>
      <xdr:row>98</xdr:row>
      <xdr:rowOff>41813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742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32940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83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103910</xdr:rowOff>
    </xdr:from>
    <xdr:to>
      <xdr:col>41</xdr:col>
      <xdr:colOff>101600</xdr:colOff>
      <xdr:row>98</xdr:row>
      <xdr:rowOff>34060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3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25187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82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2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16208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81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24661</xdr:rowOff>
    </xdr:from>
    <xdr:to>
      <xdr:col>85</xdr:col>
      <xdr:colOff>127000</xdr:colOff>
      <xdr:row>38</xdr:row>
      <xdr:rowOff>57461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39761"/>
          <a:ext cx="838200" cy="3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24661</xdr:rowOff>
    </xdr:from>
    <xdr:to>
      <xdr:col>81</xdr:col>
      <xdr:colOff>50800</xdr:colOff>
      <xdr:row>38</xdr:row>
      <xdr:rowOff>66060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39761"/>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106742</xdr:rowOff>
    </xdr:from>
    <xdr:to>
      <xdr:col>81</xdr:col>
      <xdr:colOff>101600</xdr:colOff>
      <xdr:row>38</xdr:row>
      <xdr:rowOff>36892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5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53419</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2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66060</xdr:rowOff>
    </xdr:from>
    <xdr:to>
      <xdr:col>76</xdr:col>
      <xdr:colOff>114300</xdr:colOff>
      <xdr:row>38</xdr:row>
      <xdr:rowOff>91587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581160"/>
          <a:ext cx="889000" cy="25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71900</xdr:rowOff>
    </xdr:from>
    <xdr:to>
      <xdr:col>76</xdr:col>
      <xdr:colOff>165100</xdr:colOff>
      <xdr:row>38</xdr:row>
      <xdr:rowOff>2049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1555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18577</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91587</xdr:rowOff>
    </xdr:from>
    <xdr:to>
      <xdr:col>71</xdr:col>
      <xdr:colOff>177800</xdr:colOff>
      <xdr:row>38</xdr:row>
      <xdr:rowOff>101284</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06687"/>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127972</xdr:rowOff>
    </xdr:from>
    <xdr:to>
      <xdr:col>72</xdr:col>
      <xdr:colOff>38100</xdr:colOff>
      <xdr:row>38</xdr:row>
      <xdr:rowOff>58122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7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74649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4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170445</xdr:rowOff>
    </xdr:from>
    <xdr:to>
      <xdr:col>67</xdr:col>
      <xdr:colOff>101600</xdr:colOff>
      <xdr:row>38</xdr:row>
      <xdr:rowOff>100595</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117122</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8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6661</xdr:rowOff>
    </xdr:from>
    <xdr:to>
      <xdr:col>85</xdr:col>
      <xdr:colOff>177800</xdr:colOff>
      <xdr:row>38</xdr:row>
      <xdr:rowOff>108261</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2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93038</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3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145311</xdr:rowOff>
    </xdr:from>
    <xdr:to>
      <xdr:col>81</xdr:col>
      <xdr:colOff>101600</xdr:colOff>
      <xdr:row>38</xdr:row>
      <xdr:rowOff>75461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48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66588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8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15260</xdr:rowOff>
    </xdr:from>
    <xdr:to>
      <xdr:col>76</xdr:col>
      <xdr:colOff>165100</xdr:colOff>
      <xdr:row>38</xdr:row>
      <xdr:rowOff>116860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3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107987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2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40787</xdr:rowOff>
    </xdr:from>
    <xdr:to>
      <xdr:col>72</xdr:col>
      <xdr:colOff>38100</xdr:colOff>
      <xdr:row>38</xdr:row>
      <xdr:rowOff>142387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133514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4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50484</xdr:rowOff>
    </xdr:from>
    <xdr:to>
      <xdr:col>67</xdr:col>
      <xdr:colOff>101600</xdr:colOff>
      <xdr:row>38</xdr:row>
      <xdr:rowOff>152084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6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143211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58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153238</xdr:rowOff>
    </xdr:from>
    <xdr:to>
      <xdr:col>85</xdr:col>
      <xdr:colOff>127000</xdr:colOff>
      <xdr:row>58</xdr:row>
      <xdr:rowOff>29480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925888"/>
          <a:ext cx="838200" cy="4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153238</xdr:rowOff>
    </xdr:from>
    <xdr:to>
      <xdr:col>81</xdr:col>
      <xdr:colOff>50800</xdr:colOff>
      <xdr:row>58</xdr:row>
      <xdr:rowOff>17849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925888"/>
          <a:ext cx="889000" cy="3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3916</xdr:rowOff>
    </xdr:from>
    <xdr:to>
      <xdr:col>81</xdr:col>
      <xdr:colOff>101600</xdr:colOff>
      <xdr:row>57</xdr:row>
      <xdr:rowOff>105516</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7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122043</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51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17849</xdr:rowOff>
    </xdr:from>
    <xdr:to>
      <xdr:col>76</xdr:col>
      <xdr:colOff>114300</xdr:colOff>
      <xdr:row>58</xdr:row>
      <xdr:rowOff>20792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61949"/>
          <a:ext cx="889000" cy="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7564</xdr:rowOff>
    </xdr:from>
    <xdr:to>
      <xdr:col>76</xdr:col>
      <xdr:colOff>165100</xdr:colOff>
      <xdr:row>57</xdr:row>
      <xdr:rowOff>109164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8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125691</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555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76552</xdr:rowOff>
    </xdr:from>
    <xdr:to>
      <xdr:col>71</xdr:col>
      <xdr:colOff>177800</xdr:colOff>
      <xdr:row>58</xdr:row>
      <xdr:rowOff>20792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849202"/>
          <a:ext cx="889000" cy="1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8999</xdr:rowOff>
    </xdr:from>
    <xdr:to>
      <xdr:col>72</xdr:col>
      <xdr:colOff>38100</xdr:colOff>
      <xdr:row>57</xdr:row>
      <xdr:rowOff>110599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8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127126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56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151500</xdr:rowOff>
    </xdr:from>
    <xdr:to>
      <xdr:col>67</xdr:col>
      <xdr:colOff>101600</xdr:colOff>
      <xdr:row>57</xdr:row>
      <xdr:rowOff>81650</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98177</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7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150130</xdr:rowOff>
    </xdr:from>
    <xdr:to>
      <xdr:col>85</xdr:col>
      <xdr:colOff>177800</xdr:colOff>
      <xdr:row>58</xdr:row>
      <xdr:rowOff>80280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2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65057</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3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102438</xdr:rowOff>
    </xdr:from>
    <xdr:to>
      <xdr:col>81</xdr:col>
      <xdr:colOff>101600</xdr:colOff>
      <xdr:row>58</xdr:row>
      <xdr:rowOff>32588</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87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23715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6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138499</xdr:rowOff>
    </xdr:from>
    <xdr:to>
      <xdr:col>76</xdr:col>
      <xdr:colOff>165100</xdr:colOff>
      <xdr:row>58</xdr:row>
      <xdr:rowOff>68649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1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59776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0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141442</xdr:rowOff>
    </xdr:from>
    <xdr:to>
      <xdr:col>72</xdr:col>
      <xdr:colOff>38100</xdr:colOff>
      <xdr:row>58</xdr:row>
      <xdr:rowOff>71592</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62719</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0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25752</xdr:rowOff>
    </xdr:from>
    <xdr:to>
      <xdr:col>67</xdr:col>
      <xdr:colOff>101600</xdr:colOff>
      <xdr:row>57</xdr:row>
      <xdr:rowOff>127352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9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118479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89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138488</xdr:rowOff>
    </xdr:from>
    <xdr:to>
      <xdr:col>85</xdr:col>
      <xdr:colOff>127000</xdr:colOff>
      <xdr:row>78</xdr:row>
      <xdr:rowOff>139449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11588"/>
          <a:ext cx="838200" cy="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128620</xdr:rowOff>
    </xdr:from>
    <xdr:to>
      <xdr:col>81</xdr:col>
      <xdr:colOff>50800</xdr:colOff>
      <xdr:row>78</xdr:row>
      <xdr:rowOff>139449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01720"/>
          <a:ext cx="889000" cy="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16456</xdr:rowOff>
    </xdr:from>
    <xdr:to>
      <xdr:col>81</xdr:col>
      <xdr:colOff>101600</xdr:colOff>
      <xdr:row>78</xdr:row>
      <xdr:rowOff>118056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8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134583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6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124271</xdr:rowOff>
    </xdr:from>
    <xdr:to>
      <xdr:col>76</xdr:col>
      <xdr:colOff>114300</xdr:colOff>
      <xdr:row>78</xdr:row>
      <xdr:rowOff>128620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97371"/>
          <a:ext cx="889000" cy="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56776</xdr:rowOff>
    </xdr:from>
    <xdr:to>
      <xdr:col>76</xdr:col>
      <xdr:colOff>165100</xdr:colOff>
      <xdr:row>78</xdr:row>
      <xdr:rowOff>158376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3453</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20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124271</xdr:rowOff>
    </xdr:from>
    <xdr:to>
      <xdr:col>71</xdr:col>
      <xdr:colOff>177800</xdr:colOff>
      <xdr:row>78</xdr:row>
      <xdr:rowOff>125042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97371"/>
          <a:ext cx="8890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60682</xdr:rowOff>
    </xdr:from>
    <xdr:to>
      <xdr:col>72</xdr:col>
      <xdr:colOff>38100</xdr:colOff>
      <xdr:row>78</xdr:row>
      <xdr:rowOff>162282</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3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7359</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20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63630</xdr:rowOff>
    </xdr:from>
    <xdr:to>
      <xdr:col>67</xdr:col>
      <xdr:colOff>101600</xdr:colOff>
      <xdr:row>78</xdr:row>
      <xdr:rowOff>165230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10307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1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87688</xdr:rowOff>
    </xdr:from>
    <xdr:to>
      <xdr:col>85</xdr:col>
      <xdr:colOff>177800</xdr:colOff>
      <xdr:row>79</xdr:row>
      <xdr:rowOff>17838</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378565"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88649</xdr:rowOff>
    </xdr:from>
    <xdr:to>
      <xdr:col>81</xdr:col>
      <xdr:colOff>101600</xdr:colOff>
      <xdr:row>79</xdr:row>
      <xdr:rowOff>18799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9926</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2017" y="13554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77820</xdr:rowOff>
    </xdr:from>
    <xdr:to>
      <xdr:col>76</xdr:col>
      <xdr:colOff>165100</xdr:colOff>
      <xdr:row>79</xdr:row>
      <xdr:rowOff>7970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170547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54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73471</xdr:rowOff>
    </xdr:from>
    <xdr:to>
      <xdr:col>72</xdr:col>
      <xdr:colOff>38100</xdr:colOff>
      <xdr:row>79</xdr:row>
      <xdr:rowOff>3621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166198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3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74242</xdr:rowOff>
    </xdr:from>
    <xdr:to>
      <xdr:col>67</xdr:col>
      <xdr:colOff>101600</xdr:colOff>
      <xdr:row>79</xdr:row>
      <xdr:rowOff>4392</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4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166969</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54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13618</xdr:rowOff>
    </xdr:from>
    <xdr:to>
      <xdr:col>85</xdr:col>
      <xdr:colOff>127000</xdr:colOff>
      <xdr:row>98</xdr:row>
      <xdr:rowOff>19782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815718"/>
          <a:ext cx="838200" cy="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74082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533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18962</xdr:rowOff>
    </xdr:from>
    <xdr:to>
      <xdr:col>81</xdr:col>
      <xdr:colOff>50800</xdr:colOff>
      <xdr:row>98</xdr:row>
      <xdr:rowOff>19782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4592300" y="16821062"/>
          <a:ext cx="889000" cy="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102062</xdr:rowOff>
    </xdr:from>
    <xdr:to>
      <xdr:col>81</xdr:col>
      <xdr:colOff>101600</xdr:colOff>
      <xdr:row>98</xdr:row>
      <xdr:rowOff>32212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48739</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18962</xdr:rowOff>
    </xdr:from>
    <xdr:to>
      <xdr:col>76</xdr:col>
      <xdr:colOff>114300</xdr:colOff>
      <xdr:row>98</xdr:row>
      <xdr:rowOff>20082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821062"/>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117799</xdr:rowOff>
    </xdr:from>
    <xdr:to>
      <xdr:col>76</xdr:col>
      <xdr:colOff>165100</xdr:colOff>
      <xdr:row>98</xdr:row>
      <xdr:rowOff>47949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64476</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316</xdr:rowOff>
    </xdr:from>
    <xdr:to>
      <xdr:col>71</xdr:col>
      <xdr:colOff>177800</xdr:colOff>
      <xdr:row>98</xdr:row>
      <xdr:rowOff>20082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802416"/>
          <a:ext cx="889000" cy="1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133525</xdr:rowOff>
    </xdr:from>
    <xdr:to>
      <xdr:col>72</xdr:col>
      <xdr:colOff>38100</xdr:colOff>
      <xdr:row>98</xdr:row>
      <xdr:rowOff>63675</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76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80202</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53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134679</xdr:rowOff>
    </xdr:from>
    <xdr:to>
      <xdr:col>67</xdr:col>
      <xdr:colOff>101600</xdr:colOff>
      <xdr:row>98</xdr:row>
      <xdr:rowOff>64829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765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55956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858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134268</xdr:rowOff>
    </xdr:from>
    <xdr:to>
      <xdr:col>85</xdr:col>
      <xdr:colOff>177800</xdr:colOff>
      <xdr:row>98</xdr:row>
      <xdr:rowOff>64418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76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112695</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743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140432</xdr:rowOff>
    </xdr:from>
    <xdr:to>
      <xdr:col>81</xdr:col>
      <xdr:colOff>101600</xdr:colOff>
      <xdr:row>98</xdr:row>
      <xdr:rowOff>70582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7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61709</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86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139612</xdr:rowOff>
    </xdr:from>
    <xdr:to>
      <xdr:col>76</xdr:col>
      <xdr:colOff>165100</xdr:colOff>
      <xdr:row>98</xdr:row>
      <xdr:rowOff>69762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7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60889</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862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140732</xdr:rowOff>
    </xdr:from>
    <xdr:to>
      <xdr:col>72</xdr:col>
      <xdr:colOff>38100</xdr:colOff>
      <xdr:row>98</xdr:row>
      <xdr:rowOff>70882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7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62009</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64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120966</xdr:rowOff>
    </xdr:from>
    <xdr:to>
      <xdr:col>67</xdr:col>
      <xdr:colOff>101600</xdr:colOff>
      <xdr:row>98</xdr:row>
      <xdr:rowOff>51116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5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67643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526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45139</xdr:rowOff>
    </xdr:from>
    <xdr:to>
      <xdr:col>112</xdr:col>
      <xdr:colOff>38100</xdr:colOff>
      <xdr:row>39</xdr:row>
      <xdr:rowOff>146739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3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163266</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506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44683</xdr:rowOff>
    </xdr:from>
    <xdr:to>
      <xdr:col>102</xdr:col>
      <xdr:colOff>165100</xdr:colOff>
      <xdr:row>39</xdr:row>
      <xdr:rowOff>146283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7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162810</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506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34885</xdr:rowOff>
    </xdr:from>
    <xdr:to>
      <xdr:col>98</xdr:col>
      <xdr:colOff>38100</xdr:colOff>
      <xdr:row>39</xdr:row>
      <xdr:rowOff>136485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72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153012</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秋田県平均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総務費の住民一人当たりのコストは</a:t>
          </a:r>
          <a:r>
            <a:rPr kumimoji="1" lang="en-US" altLang="ja-JP" sz="1000">
              <a:latin typeface="ＭＳ Ｐゴシック" panose="020B0600070205080204" pitchFamily="50" charset="-128"/>
              <a:ea typeface="ＭＳ Ｐゴシック" panose="020B0600070205080204" pitchFamily="50" charset="-128"/>
            </a:rPr>
            <a:t>184,674</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66,127</a:t>
          </a:r>
          <a:r>
            <a:rPr kumimoji="1" lang="ja-JP" altLang="en-US" sz="1000">
              <a:latin typeface="ＭＳ Ｐゴシック" panose="020B0600070205080204" pitchFamily="50" charset="-128"/>
              <a:ea typeface="ＭＳ Ｐゴシック" panose="020B0600070205080204" pitchFamily="50" charset="-128"/>
            </a:rPr>
            <a:t>円減少している。これは特別定額給付金給付事業や新型コロナウイルス感染症対応地方創生臨時交付金事業の皆減によるものである。民生費の住民一人当たりのコストは</a:t>
          </a:r>
          <a:r>
            <a:rPr kumimoji="1" lang="en-US" altLang="ja-JP" sz="1000">
              <a:latin typeface="ＭＳ Ｐゴシック" panose="020B0600070205080204" pitchFamily="50" charset="-128"/>
              <a:ea typeface="ＭＳ Ｐゴシック" panose="020B0600070205080204" pitchFamily="50" charset="-128"/>
            </a:rPr>
            <a:t>212,005</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26,610</a:t>
          </a:r>
          <a:r>
            <a:rPr kumimoji="1" lang="ja-JP" altLang="en-US" sz="1000">
              <a:latin typeface="ＭＳ Ｐゴシック" panose="020B0600070205080204" pitchFamily="50" charset="-128"/>
              <a:ea typeface="ＭＳ Ｐゴシック" panose="020B0600070205080204" pitchFamily="50" charset="-128"/>
            </a:rPr>
            <a:t>円増加している。これは新型コロナウイルス対策生活応援事業の皆増や住民税非課税世帯等臨時特別給付金事業の皆増によるものである。衛生費の住民一人当たりのコストは</a:t>
          </a:r>
          <a:r>
            <a:rPr kumimoji="1" lang="en-US" altLang="ja-JP" sz="1000">
              <a:latin typeface="ＭＳ Ｐゴシック" panose="020B0600070205080204" pitchFamily="50" charset="-128"/>
              <a:ea typeface="ＭＳ Ｐゴシック" panose="020B0600070205080204" pitchFamily="50" charset="-128"/>
            </a:rPr>
            <a:t>58,276</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8,553</a:t>
          </a:r>
          <a:r>
            <a:rPr kumimoji="1" lang="ja-JP" altLang="en-US" sz="1000">
              <a:latin typeface="ＭＳ Ｐゴシック" panose="020B0600070205080204" pitchFamily="50" charset="-128"/>
              <a:ea typeface="ＭＳ Ｐゴシック" panose="020B0600070205080204" pitchFamily="50" charset="-128"/>
            </a:rPr>
            <a:t>円増加している。これは新型コロナウイルスワクチン接種業務委託の増によるものである。農林水産業費の住民一人当たりのコストは</a:t>
          </a:r>
          <a:r>
            <a:rPr kumimoji="1" lang="en-US" altLang="ja-JP" sz="1000">
              <a:latin typeface="ＭＳ Ｐゴシック" panose="020B0600070205080204" pitchFamily="50" charset="-128"/>
              <a:ea typeface="ＭＳ Ｐゴシック" panose="020B0600070205080204" pitchFamily="50" charset="-128"/>
            </a:rPr>
            <a:t>29,828</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35</a:t>
          </a:r>
          <a:r>
            <a:rPr kumimoji="1" lang="ja-JP" altLang="en-US" sz="1000">
              <a:latin typeface="ＭＳ Ｐゴシック" panose="020B0600070205080204" pitchFamily="50" charset="-128"/>
              <a:ea typeface="ＭＳ Ｐゴシック" panose="020B0600070205080204" pitchFamily="50" charset="-128"/>
            </a:rPr>
            <a:t>円減少しており、ほぼ横ばいの状態である。土木費の住民一人当たりのコストは</a:t>
          </a:r>
          <a:r>
            <a:rPr kumimoji="1" lang="en-US" altLang="ja-JP" sz="1000">
              <a:latin typeface="ＭＳ Ｐゴシック" panose="020B0600070205080204" pitchFamily="50" charset="-128"/>
              <a:ea typeface="ＭＳ Ｐゴシック" panose="020B0600070205080204" pitchFamily="50" charset="-128"/>
            </a:rPr>
            <a:t>128,776</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47,643</a:t>
          </a:r>
          <a:r>
            <a:rPr kumimoji="1" lang="ja-JP" altLang="en-US" sz="1000">
              <a:latin typeface="ＭＳ Ｐゴシック" panose="020B0600070205080204" pitchFamily="50" charset="-128"/>
              <a:ea typeface="ＭＳ Ｐゴシック" panose="020B0600070205080204" pitchFamily="50" charset="-128"/>
            </a:rPr>
            <a:t>円増加している。これは新型コロナウイルス感染症対応地方創生臨時交付金事業の皆増や道路メンテナンス事業費が増加したことが要因である。消防費の住民一人当たりのコストは</a:t>
          </a:r>
          <a:r>
            <a:rPr kumimoji="1" lang="en-US" altLang="ja-JP" sz="1000">
              <a:latin typeface="ＭＳ Ｐゴシック" panose="020B0600070205080204" pitchFamily="50" charset="-128"/>
              <a:ea typeface="ＭＳ Ｐゴシック" panose="020B0600070205080204" pitchFamily="50" charset="-128"/>
            </a:rPr>
            <a:t>41,585</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8,609</a:t>
          </a:r>
          <a:r>
            <a:rPr kumimoji="1" lang="ja-JP" altLang="en-US" sz="1000">
              <a:latin typeface="ＭＳ Ｐゴシック" panose="020B0600070205080204" pitchFamily="50" charset="-128"/>
              <a:ea typeface="ＭＳ Ｐゴシック" panose="020B0600070205080204" pitchFamily="50" charset="-128"/>
            </a:rPr>
            <a:t>円減少している。これは新型コロナウイルス感染症対応地方創生臨時交付金事業にて実施した避難所空調設備工事の皆減によるものである。教育費の住民一人当たりのコストは</a:t>
          </a:r>
          <a:r>
            <a:rPr kumimoji="1" lang="en-US" altLang="ja-JP" sz="1000">
              <a:latin typeface="ＭＳ Ｐゴシック" panose="020B0600070205080204" pitchFamily="50" charset="-128"/>
              <a:ea typeface="ＭＳ Ｐゴシック" panose="020B0600070205080204" pitchFamily="50" charset="-128"/>
            </a:rPr>
            <a:t>48,215</a:t>
          </a:r>
          <a:r>
            <a:rPr kumimoji="1" lang="ja-JP" altLang="en-US" sz="1000">
              <a:latin typeface="ＭＳ Ｐゴシック" panose="020B0600070205080204" pitchFamily="50" charset="-128"/>
              <a:ea typeface="ＭＳ Ｐゴシック" panose="020B0600070205080204" pitchFamily="50" charset="-128"/>
            </a:rPr>
            <a:t>円で前年度から</a:t>
          </a:r>
          <a:r>
            <a:rPr kumimoji="1" lang="en-US" altLang="ja-JP" sz="1000">
              <a:latin typeface="ＭＳ Ｐゴシック" panose="020B0600070205080204" pitchFamily="50" charset="-128"/>
              <a:ea typeface="ＭＳ Ｐゴシック" panose="020B0600070205080204" pitchFamily="50" charset="-128"/>
            </a:rPr>
            <a:t>20,863</a:t>
          </a:r>
          <a:r>
            <a:rPr kumimoji="1" lang="ja-JP" altLang="en-US" sz="1000">
              <a:latin typeface="ＭＳ Ｐゴシック" panose="020B0600070205080204" pitchFamily="50" charset="-128"/>
              <a:ea typeface="ＭＳ Ｐゴシック" panose="020B0600070205080204" pitchFamily="50" charset="-128"/>
            </a:rPr>
            <a:t>円減少している。これは新型コロナウイルス感染症対応地方創生臨時交付金事業にて実施した公共施設の衛生用品の備品購入の皆減や、井川っ子教育推進基金積立金の減によるものである。</a:t>
          </a:r>
        </a:p>
        <a:p>
          <a:r>
            <a:rPr kumimoji="1" lang="ja-JP" altLang="en-US" sz="1000">
              <a:latin typeface="ＭＳ Ｐゴシック" panose="020B0600070205080204" pitchFamily="50" charset="-128"/>
              <a:ea typeface="ＭＳ Ｐゴシック" panose="020B0600070205080204" pitchFamily="50" charset="-128"/>
            </a:rPr>
            <a:t>　類似団体平均との比較ではいずれの経費についてもコストは下回っている。特に類似団体平均との差がある総務費については、これまでの職員数の削減による人件費の抑制が主な要因である。また商工費については企業・商店等が極めて少なく、観光資源も乏しく事業規模が他の費目より小さくなっていることから、今後は特産品開発や町のＰＲ事業を推進し商工観光の活性化を図っ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Ｐゴシック" panose="020B0600070205080204" pitchFamily="50" charset="-128"/>
              <a:ea typeface="ＭＳ Ｐゴシック" panose="020B0600070205080204" pitchFamily="50" charset="-128"/>
            </a:rPr>
            <a:t>　財政調整基金残高については前年度より</a:t>
          </a:r>
          <a:r>
            <a:rPr kumimoji="1" lang="en-US" altLang="ja-JP" sz="900">
              <a:latin typeface="ＭＳ Ｐゴシック" panose="020B0600070205080204" pitchFamily="50" charset="-128"/>
              <a:ea typeface="ＭＳ Ｐゴシック" panose="020B0600070205080204" pitchFamily="50" charset="-128"/>
            </a:rPr>
            <a:t>17</a:t>
          </a:r>
          <a:r>
            <a:rPr kumimoji="1" lang="ja-JP" altLang="en-US" sz="900">
              <a:latin typeface="ＭＳ Ｐゴシック" panose="020B0600070205080204" pitchFamily="50" charset="-128"/>
              <a:ea typeface="ＭＳ Ｐゴシック" panose="020B0600070205080204" pitchFamily="50" charset="-128"/>
            </a:rPr>
            <a:t>百万円減少したこともあり、比率は２．４２ポイント下降している。コロナ禍において迅速かつ的確な対応が必要となり今後も適時取り崩しを行うことにはなるが、これまで同様歳出の抑制に努めることで歳計剰余金を確保し、毎年着実に積み立てを実施していくこととしている。</a:t>
          </a:r>
          <a:br>
            <a:rPr kumimoji="1" lang="ja-JP" altLang="en-US" sz="900">
              <a:latin typeface="ＭＳ Ｐゴシック" panose="020B0600070205080204" pitchFamily="50" charset="-128"/>
              <a:ea typeface="ＭＳ Ｐゴシック" panose="020B0600070205080204" pitchFamily="50" charset="-128"/>
            </a:rPr>
          </a:br>
          <a:r>
            <a:rPr kumimoji="1" lang="ja-JP" altLang="en-US" sz="900">
              <a:latin typeface="ＭＳ Ｐゴシック" panose="020B0600070205080204" pitchFamily="50" charset="-128"/>
              <a:ea typeface="ＭＳ Ｐゴシック" panose="020B0600070205080204" pitchFamily="50" charset="-128"/>
            </a:rPr>
            <a:t>　実質収支額はここ数年</a:t>
          </a:r>
          <a:r>
            <a:rPr kumimoji="1" lang="en-US" altLang="ja-JP" sz="900">
              <a:latin typeface="ＭＳ Ｐゴシック" panose="020B0600070205080204" pitchFamily="50" charset="-128"/>
              <a:ea typeface="ＭＳ Ｐゴシック" panose="020B0600070205080204" pitchFamily="50" charset="-128"/>
            </a:rPr>
            <a:t>200</a:t>
          </a:r>
          <a:r>
            <a:rPr kumimoji="1" lang="ja-JP" altLang="en-US" sz="900">
              <a:latin typeface="ＭＳ Ｐゴシック" panose="020B0600070205080204" pitchFamily="50" charset="-128"/>
              <a:ea typeface="ＭＳ Ｐゴシック" panose="020B0600070205080204" pitchFamily="50" charset="-128"/>
            </a:rPr>
            <a:t>百万円前後で推移しており、比率も同程度で推移している。令和３年度は歳出においては新型コロナウイルスワクチン接種委託に係る時間外手当や職員増があったが、普通交付税において再算定により交付額が増加したこともあり、実質収支額が前年度から</a:t>
          </a:r>
          <a:r>
            <a:rPr kumimoji="1" lang="en-US" altLang="ja-JP" sz="900">
              <a:latin typeface="ＭＳ Ｐゴシック" panose="020B0600070205080204" pitchFamily="50" charset="-128"/>
              <a:ea typeface="ＭＳ Ｐゴシック" panose="020B0600070205080204" pitchFamily="50" charset="-128"/>
            </a:rPr>
            <a:t>41</a:t>
          </a:r>
          <a:r>
            <a:rPr kumimoji="1" lang="ja-JP" altLang="en-US" sz="900">
              <a:latin typeface="ＭＳ Ｐゴシック" panose="020B0600070205080204" pitchFamily="50" charset="-128"/>
              <a:ea typeface="ＭＳ Ｐゴシック" panose="020B0600070205080204" pitchFamily="50" charset="-128"/>
            </a:rPr>
            <a:t>百万円増加し、比率も１．０４ポイント上昇している。</a:t>
          </a:r>
          <a:br>
            <a:rPr kumimoji="1" lang="ja-JP" altLang="en-US" sz="900">
              <a:latin typeface="ＭＳ Ｐゴシック" panose="020B0600070205080204" pitchFamily="50" charset="-128"/>
              <a:ea typeface="ＭＳ Ｐゴシック" panose="020B0600070205080204" pitchFamily="50" charset="-128"/>
            </a:rPr>
          </a:br>
          <a:r>
            <a:rPr kumimoji="1" lang="ja-JP" altLang="en-US" sz="900">
              <a:latin typeface="ＭＳ Ｐゴシック" panose="020B0600070205080204" pitchFamily="50" charset="-128"/>
              <a:ea typeface="ＭＳ Ｐゴシック" panose="020B0600070205080204" pitchFamily="50" charset="-128"/>
            </a:rPr>
            <a:t>　実質単年度収支については繰上償還の実施等により、前年度から</a:t>
          </a:r>
          <a:r>
            <a:rPr kumimoji="1" lang="en-US" altLang="ja-JP" sz="900">
              <a:latin typeface="ＭＳ Ｐゴシック" panose="020B0600070205080204" pitchFamily="50" charset="-128"/>
              <a:ea typeface="ＭＳ Ｐゴシック" panose="020B0600070205080204" pitchFamily="50" charset="-128"/>
            </a:rPr>
            <a:t>64</a:t>
          </a:r>
          <a:r>
            <a:rPr kumimoji="1" lang="ja-JP" altLang="en-US" sz="900">
              <a:latin typeface="ＭＳ Ｐゴシック" panose="020B0600070205080204" pitchFamily="50" charset="-128"/>
              <a:ea typeface="ＭＳ Ｐゴシック" panose="020B0600070205080204" pitchFamily="50" charset="-128"/>
            </a:rPr>
            <a:t>百万円増加し、比率も２．４５ポイント上昇しており、黒字を確保している。</a:t>
          </a:r>
        </a:p>
        <a:p>
          <a:r>
            <a:rPr kumimoji="1" lang="ja-JP" altLang="en-US" sz="900">
              <a:latin typeface="ＭＳ Ｐゴシック" panose="020B0600070205080204" pitchFamily="50" charset="-128"/>
              <a:ea typeface="ＭＳ Ｐゴシック" panose="020B0600070205080204" pitchFamily="50" charset="-128"/>
            </a:rPr>
            <a:t>　今後も計画的な基金運営に努めるとともに、適切な定員管理や事務事業の見直しを継続し黒字の確保に努める。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秋田県井川町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20</a:t>
          </a:r>
          <a:r>
            <a:rPr kumimoji="1" lang="ja-JP" altLang="en-US" sz="1100">
              <a:latin typeface="ＭＳ ゴシック" pitchFamily="49" charset="-128"/>
              <a:ea typeface="ＭＳ ゴシック" pitchFamily="49" charset="-128"/>
            </a:rPr>
            <a:t>年度以降、一般会計及び全ての特別会計において赤字は生じていない。一般会計では普通交付税の増加や財政調整基金の取り崩しにより黒字額の比率が上がった。介護保険事業特別会計では介護給付費の減少により黒字化が進んでいる。下水道事業会計では令和４年度より法適企業へ移行したことから例年出納整理期間に支払っていたマンホールポンプ保守点検委託料の支払いを令和４年度予算にて支払うため黒字化している。</a:t>
          </a:r>
        </a:p>
        <a:p>
          <a:r>
            <a:rPr kumimoji="1" lang="ja-JP" altLang="en-US" sz="1100">
              <a:latin typeface="ＭＳ ゴシック" pitchFamily="49" charset="-128"/>
              <a:ea typeface="ＭＳ ゴシック" pitchFamily="49" charset="-128"/>
            </a:rPr>
            <a:t>　今後も各会計において人件費や公債費等の経常経費の抑制を図り、適正な財政運営、企業経営に努めていく。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75" thickBot="1" x14ac:dyDescent="0.2">
      <c r="B2" s="179" t="s">
        <v>81</v>
      </c>
      <c r="C2" s="179"/>
      <c r="D2" s="180"/>
    </row>
    <row r="3" spans="1:119" ht="18.75" customHeight="1" thickBot="1" x14ac:dyDescent="0.2">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15">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8"/>
      <c r="AN4" s="448"/>
      <c r="AO4" s="448"/>
      <c r="AP4" s="448"/>
      <c r="AQ4" s="448"/>
      <c r="AR4" s="448"/>
      <c r="AS4" s="448"/>
      <c r="AT4" s="448"/>
      <c r="AU4" s="448"/>
      <c r="AV4" s="448"/>
      <c r="AW4" s="448"/>
      <c r="AX4" s="603"/>
      <c r="AY4" s="414" t="s">
        <v>91</v>
      </c>
      <c r="AZ4" s="415"/>
      <c r="BA4" s="415"/>
      <c r="BB4" s="415"/>
      <c r="BC4" s="415"/>
      <c r="BD4" s="415"/>
      <c r="BE4" s="415"/>
      <c r="BF4" s="415"/>
      <c r="BG4" s="415"/>
      <c r="BH4" s="415"/>
      <c r="BI4" s="415"/>
      <c r="BJ4" s="415"/>
      <c r="BK4" s="415"/>
      <c r="BL4" s="415"/>
      <c r="BM4" s="416"/>
      <c r="BN4" s="417">
        <v>3999382</v>
      </c>
      <c r="BO4" s="418"/>
      <c r="BP4" s="418"/>
      <c r="BQ4" s="418"/>
      <c r="BR4" s="418"/>
      <c r="BS4" s="418"/>
      <c r="BT4" s="418"/>
      <c r="BU4" s="419"/>
      <c r="BV4" s="417">
        <v>4132667</v>
      </c>
      <c r="BW4" s="418"/>
      <c r="BX4" s="418"/>
      <c r="BY4" s="418"/>
      <c r="BZ4" s="418"/>
      <c r="CA4" s="418"/>
      <c r="CB4" s="418"/>
      <c r="CC4" s="419"/>
      <c r="CD4" s="588" t="s">
        <v>92</v>
      </c>
      <c r="CE4" s="589"/>
      <c r="CF4" s="589"/>
      <c r="CG4" s="589"/>
      <c r="CH4" s="589"/>
      <c r="CI4" s="589"/>
      <c r="CJ4" s="589"/>
      <c r="CK4" s="589"/>
      <c r="CL4" s="589"/>
      <c r="CM4" s="589"/>
      <c r="CN4" s="589"/>
      <c r="CO4" s="589"/>
      <c r="CP4" s="589"/>
      <c r="CQ4" s="589"/>
      <c r="CR4" s="589"/>
      <c r="CS4" s="590"/>
      <c r="CT4" s="591">
        <v>9.6999999999999993</v>
      </c>
      <c r="CU4" s="592"/>
      <c r="CV4" s="592"/>
      <c r="CW4" s="592"/>
      <c r="CX4" s="592"/>
      <c r="CY4" s="592"/>
      <c r="CZ4" s="592"/>
      <c r="DA4" s="593"/>
      <c r="DB4" s="591">
        <v>8.6999999999999993</v>
      </c>
      <c r="DC4" s="592"/>
      <c r="DD4" s="592"/>
      <c r="DE4" s="592"/>
      <c r="DF4" s="592"/>
      <c r="DG4" s="592"/>
      <c r="DH4" s="592"/>
      <c r="DI4" s="593"/>
    </row>
    <row r="5" spans="1:119" ht="18.75" customHeight="1" x14ac:dyDescent="0.15">
      <c r="A5" s="178"/>
      <c r="B5" s="598"/>
      <c r="C5" s="449"/>
      <c r="D5" s="449"/>
      <c r="E5" s="599"/>
      <c r="F5" s="599"/>
      <c r="G5" s="599"/>
      <c r="H5" s="599"/>
      <c r="I5" s="599"/>
      <c r="J5" s="599"/>
      <c r="K5" s="599"/>
      <c r="L5" s="599"/>
      <c r="M5" s="599"/>
      <c r="N5" s="599"/>
      <c r="O5" s="599"/>
      <c r="P5" s="599"/>
      <c r="Q5" s="599"/>
      <c r="R5" s="447"/>
      <c r="S5" s="447"/>
      <c r="T5" s="447"/>
      <c r="U5" s="447"/>
      <c r="V5" s="602"/>
      <c r="W5" s="518"/>
      <c r="X5" s="448"/>
      <c r="Y5" s="448"/>
      <c r="Z5" s="448"/>
      <c r="AA5" s="448"/>
      <c r="AB5" s="449"/>
      <c r="AC5" s="447"/>
      <c r="AD5" s="448"/>
      <c r="AE5" s="448"/>
      <c r="AF5" s="448"/>
      <c r="AG5" s="448"/>
      <c r="AH5" s="448"/>
      <c r="AI5" s="448"/>
      <c r="AJ5" s="448"/>
      <c r="AK5" s="448"/>
      <c r="AL5" s="603"/>
      <c r="AM5" s="481" t="s">
        <v>93</v>
      </c>
      <c r="AN5" s="396"/>
      <c r="AO5" s="396"/>
      <c r="AP5" s="396"/>
      <c r="AQ5" s="396"/>
      <c r="AR5" s="396"/>
      <c r="AS5" s="396"/>
      <c r="AT5" s="397"/>
      <c r="AU5" s="469" t="s">
        <v>94</v>
      </c>
      <c r="AV5" s="470"/>
      <c r="AW5" s="470"/>
      <c r="AX5" s="470"/>
      <c r="AY5" s="402" t="s">
        <v>95</v>
      </c>
      <c r="AZ5" s="403"/>
      <c r="BA5" s="403"/>
      <c r="BB5" s="403"/>
      <c r="BC5" s="403"/>
      <c r="BD5" s="403"/>
      <c r="BE5" s="403"/>
      <c r="BF5" s="403"/>
      <c r="BG5" s="403"/>
      <c r="BH5" s="403"/>
      <c r="BI5" s="403"/>
      <c r="BJ5" s="403"/>
      <c r="BK5" s="403"/>
      <c r="BL5" s="403"/>
      <c r="BM5" s="404"/>
      <c r="BN5" s="422">
        <v>3723526</v>
      </c>
      <c r="BO5" s="423"/>
      <c r="BP5" s="423"/>
      <c r="BQ5" s="423"/>
      <c r="BR5" s="423"/>
      <c r="BS5" s="423"/>
      <c r="BT5" s="423"/>
      <c r="BU5" s="424"/>
      <c r="BV5" s="422">
        <v>3912866</v>
      </c>
      <c r="BW5" s="423"/>
      <c r="BX5" s="423"/>
      <c r="BY5" s="423"/>
      <c r="BZ5" s="423"/>
      <c r="CA5" s="423"/>
      <c r="CB5" s="423"/>
      <c r="CC5" s="424"/>
      <c r="CD5" s="431" t="s">
        <v>96</v>
      </c>
      <c r="CE5" s="376"/>
      <c r="CF5" s="376"/>
      <c r="CG5" s="376"/>
      <c r="CH5" s="376"/>
      <c r="CI5" s="376"/>
      <c r="CJ5" s="376"/>
      <c r="CK5" s="376"/>
      <c r="CL5" s="376"/>
      <c r="CM5" s="376"/>
      <c r="CN5" s="376"/>
      <c r="CO5" s="376"/>
      <c r="CP5" s="376"/>
      <c r="CQ5" s="376"/>
      <c r="CR5" s="376"/>
      <c r="CS5" s="432"/>
      <c r="CT5" s="392">
        <v>77.400000000000006</v>
      </c>
      <c r="CU5" s="393"/>
      <c r="CV5" s="393"/>
      <c r="CW5" s="393"/>
      <c r="CX5" s="393"/>
      <c r="CY5" s="393"/>
      <c r="CZ5" s="393"/>
      <c r="DA5" s="394"/>
      <c r="DB5" s="392">
        <v>82.4</v>
      </c>
      <c r="DC5" s="393"/>
      <c r="DD5" s="393"/>
      <c r="DE5" s="393"/>
      <c r="DF5" s="393"/>
      <c r="DG5" s="393"/>
      <c r="DH5" s="393"/>
      <c r="DI5" s="394"/>
    </row>
    <row r="6" spans="1:119" ht="18.75" customHeight="1" x14ac:dyDescent="0.15">
      <c r="A6" s="178"/>
      <c r="B6" s="568" t="s">
        <v>97</v>
      </c>
      <c r="C6" s="446"/>
      <c r="D6" s="446"/>
      <c r="E6" s="569"/>
      <c r="F6" s="569"/>
      <c r="G6" s="569"/>
      <c r="H6" s="569"/>
      <c r="I6" s="569"/>
      <c r="J6" s="569"/>
      <c r="K6" s="569"/>
      <c r="L6" s="569" t="s">
        <v>98</v>
      </c>
      <c r="M6" s="569"/>
      <c r="N6" s="569"/>
      <c r="O6" s="569"/>
      <c r="P6" s="569"/>
      <c r="Q6" s="569"/>
      <c r="R6" s="444"/>
      <c r="S6" s="444"/>
      <c r="T6" s="444"/>
      <c r="U6" s="444"/>
      <c r="V6" s="575"/>
      <c r="W6" s="503" t="s">
        <v>99</v>
      </c>
      <c r="X6" s="445"/>
      <c r="Y6" s="445"/>
      <c r="Z6" s="445"/>
      <c r="AA6" s="445"/>
      <c r="AB6" s="446"/>
      <c r="AC6" s="580" t="s">
        <v>100</v>
      </c>
      <c r="AD6" s="581"/>
      <c r="AE6" s="581"/>
      <c r="AF6" s="581"/>
      <c r="AG6" s="581"/>
      <c r="AH6" s="581"/>
      <c r="AI6" s="581"/>
      <c r="AJ6" s="581"/>
      <c r="AK6" s="581"/>
      <c r="AL6" s="582"/>
      <c r="AM6" s="481" t="s">
        <v>101</v>
      </c>
      <c r="AN6" s="396"/>
      <c r="AO6" s="396"/>
      <c r="AP6" s="396"/>
      <c r="AQ6" s="396"/>
      <c r="AR6" s="396"/>
      <c r="AS6" s="396"/>
      <c r="AT6" s="397"/>
      <c r="AU6" s="469" t="s">
        <v>94</v>
      </c>
      <c r="AV6" s="470"/>
      <c r="AW6" s="470"/>
      <c r="AX6" s="470"/>
      <c r="AY6" s="402" t="s">
        <v>102</v>
      </c>
      <c r="AZ6" s="403"/>
      <c r="BA6" s="403"/>
      <c r="BB6" s="403"/>
      <c r="BC6" s="403"/>
      <c r="BD6" s="403"/>
      <c r="BE6" s="403"/>
      <c r="BF6" s="403"/>
      <c r="BG6" s="403"/>
      <c r="BH6" s="403"/>
      <c r="BI6" s="403"/>
      <c r="BJ6" s="403"/>
      <c r="BK6" s="403"/>
      <c r="BL6" s="403"/>
      <c r="BM6" s="404"/>
      <c r="BN6" s="422">
        <v>275856</v>
      </c>
      <c r="BO6" s="423"/>
      <c r="BP6" s="423"/>
      <c r="BQ6" s="423"/>
      <c r="BR6" s="423"/>
      <c r="BS6" s="423"/>
      <c r="BT6" s="423"/>
      <c r="BU6" s="424"/>
      <c r="BV6" s="422">
        <v>219801</v>
      </c>
      <c r="BW6" s="423"/>
      <c r="BX6" s="423"/>
      <c r="BY6" s="423"/>
      <c r="BZ6" s="423"/>
      <c r="CA6" s="423"/>
      <c r="CB6" s="423"/>
      <c r="CC6" s="424"/>
      <c r="CD6" s="431" t="s">
        <v>103</v>
      </c>
      <c r="CE6" s="376"/>
      <c r="CF6" s="376"/>
      <c r="CG6" s="376"/>
      <c r="CH6" s="376"/>
      <c r="CI6" s="376"/>
      <c r="CJ6" s="376"/>
      <c r="CK6" s="376"/>
      <c r="CL6" s="376"/>
      <c r="CM6" s="376"/>
      <c r="CN6" s="376"/>
      <c r="CO6" s="376"/>
      <c r="CP6" s="376"/>
      <c r="CQ6" s="376"/>
      <c r="CR6" s="376"/>
      <c r="CS6" s="432"/>
      <c r="CT6" s="565">
        <v>79.400000000000006</v>
      </c>
      <c r="CU6" s="566"/>
      <c r="CV6" s="566"/>
      <c r="CW6" s="566"/>
      <c r="CX6" s="566"/>
      <c r="CY6" s="566"/>
      <c r="CZ6" s="566"/>
      <c r="DA6" s="567"/>
      <c r="DB6" s="565">
        <v>84.8</v>
      </c>
      <c r="DC6" s="566"/>
      <c r="DD6" s="566"/>
      <c r="DE6" s="566"/>
      <c r="DF6" s="566"/>
      <c r="DG6" s="566"/>
      <c r="DH6" s="566"/>
      <c r="DI6" s="567"/>
    </row>
    <row r="7" spans="1:119" ht="18.75" customHeight="1" x14ac:dyDescent="0.15">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81" t="s">
        <v>104</v>
      </c>
      <c r="AN7" s="396"/>
      <c r="AO7" s="396"/>
      <c r="AP7" s="396"/>
      <c r="AQ7" s="396"/>
      <c r="AR7" s="396"/>
      <c r="AS7" s="396"/>
      <c r="AT7" s="397"/>
      <c r="AU7" s="469" t="s">
        <v>94</v>
      </c>
      <c r="AV7" s="470"/>
      <c r="AW7" s="470"/>
      <c r="AX7" s="470"/>
      <c r="AY7" s="402" t="s">
        <v>105</v>
      </c>
      <c r="AZ7" s="403"/>
      <c r="BA7" s="403"/>
      <c r="BB7" s="403"/>
      <c r="BC7" s="403"/>
      <c r="BD7" s="403"/>
      <c r="BE7" s="403"/>
      <c r="BF7" s="403"/>
      <c r="BG7" s="403"/>
      <c r="BH7" s="403"/>
      <c r="BI7" s="403"/>
      <c r="BJ7" s="403"/>
      <c r="BK7" s="403"/>
      <c r="BL7" s="403"/>
      <c r="BM7" s="404"/>
      <c r="BN7" s="422">
        <v>36529</v>
      </c>
      <c r="BO7" s="423"/>
      <c r="BP7" s="423"/>
      <c r="BQ7" s="423"/>
      <c r="BR7" s="423"/>
      <c r="BS7" s="423"/>
      <c r="BT7" s="423"/>
      <c r="BU7" s="424"/>
      <c r="BV7" s="422">
        <v>21352</v>
      </c>
      <c r="BW7" s="423"/>
      <c r="BX7" s="423"/>
      <c r="BY7" s="423"/>
      <c r="BZ7" s="423"/>
      <c r="CA7" s="423"/>
      <c r="CB7" s="423"/>
      <c r="CC7" s="424"/>
      <c r="CD7" s="431" t="s">
        <v>106</v>
      </c>
      <c r="CE7" s="376"/>
      <c r="CF7" s="376"/>
      <c r="CG7" s="376"/>
      <c r="CH7" s="376"/>
      <c r="CI7" s="376"/>
      <c r="CJ7" s="376"/>
      <c r="CK7" s="376"/>
      <c r="CL7" s="376"/>
      <c r="CM7" s="376"/>
      <c r="CN7" s="376"/>
      <c r="CO7" s="376"/>
      <c r="CP7" s="376"/>
      <c r="CQ7" s="376"/>
      <c r="CR7" s="376"/>
      <c r="CS7" s="432"/>
      <c r="CT7" s="422">
        <v>2457199</v>
      </c>
      <c r="CU7" s="423"/>
      <c r="CV7" s="423"/>
      <c r="CW7" s="423"/>
      <c r="CX7" s="423"/>
      <c r="CY7" s="423"/>
      <c r="CZ7" s="423"/>
      <c r="DA7" s="424"/>
      <c r="DB7" s="422">
        <v>2281198</v>
      </c>
      <c r="DC7" s="423"/>
      <c r="DD7" s="423"/>
      <c r="DE7" s="423"/>
      <c r="DF7" s="423"/>
      <c r="DG7" s="423"/>
      <c r="DH7" s="423"/>
      <c r="DI7" s="424"/>
    </row>
    <row r="8" spans="1:119" ht="18.75" customHeight="1" thickBot="1" x14ac:dyDescent="0.2">
      <c r="A8" s="178"/>
      <c r="B8" s="573"/>
      <c r="C8" s="504"/>
      <c r="D8" s="504"/>
      <c r="E8" s="574"/>
      <c r="F8" s="574"/>
      <c r="G8" s="574"/>
      <c r="H8" s="574"/>
      <c r="I8" s="574"/>
      <c r="J8" s="574"/>
      <c r="K8" s="574"/>
      <c r="L8" s="574"/>
      <c r="M8" s="574"/>
      <c r="N8" s="574"/>
      <c r="O8" s="574"/>
      <c r="P8" s="574"/>
      <c r="Q8" s="574"/>
      <c r="R8" s="578"/>
      <c r="S8" s="578"/>
      <c r="T8" s="578"/>
      <c r="U8" s="578"/>
      <c r="V8" s="579"/>
      <c r="W8" s="493"/>
      <c r="X8" s="494"/>
      <c r="Y8" s="494"/>
      <c r="Z8" s="494"/>
      <c r="AA8" s="494"/>
      <c r="AB8" s="504"/>
      <c r="AC8" s="585"/>
      <c r="AD8" s="586"/>
      <c r="AE8" s="586"/>
      <c r="AF8" s="586"/>
      <c r="AG8" s="586"/>
      <c r="AH8" s="586"/>
      <c r="AI8" s="586"/>
      <c r="AJ8" s="586"/>
      <c r="AK8" s="586"/>
      <c r="AL8" s="587"/>
      <c r="AM8" s="481" t="s">
        <v>107</v>
      </c>
      <c r="AN8" s="396"/>
      <c r="AO8" s="396"/>
      <c r="AP8" s="396"/>
      <c r="AQ8" s="396"/>
      <c r="AR8" s="396"/>
      <c r="AS8" s="396"/>
      <c r="AT8" s="397"/>
      <c r="AU8" s="469" t="s">
        <v>108</v>
      </c>
      <c r="AV8" s="470"/>
      <c r="AW8" s="470"/>
      <c r="AX8" s="470"/>
      <c r="AY8" s="402" t="s">
        <v>109</v>
      </c>
      <c r="AZ8" s="403"/>
      <c r="BA8" s="403"/>
      <c r="BB8" s="403"/>
      <c r="BC8" s="403"/>
      <c r="BD8" s="403"/>
      <c r="BE8" s="403"/>
      <c r="BF8" s="403"/>
      <c r="BG8" s="403"/>
      <c r="BH8" s="403"/>
      <c r="BI8" s="403"/>
      <c r="BJ8" s="403"/>
      <c r="BK8" s="403"/>
      <c r="BL8" s="403"/>
      <c r="BM8" s="404"/>
      <c r="BN8" s="422">
        <v>239327</v>
      </c>
      <c r="BO8" s="423"/>
      <c r="BP8" s="423"/>
      <c r="BQ8" s="423"/>
      <c r="BR8" s="423"/>
      <c r="BS8" s="423"/>
      <c r="BT8" s="423"/>
      <c r="BU8" s="424"/>
      <c r="BV8" s="422">
        <v>198449</v>
      </c>
      <c r="BW8" s="423"/>
      <c r="BX8" s="423"/>
      <c r="BY8" s="423"/>
      <c r="BZ8" s="423"/>
      <c r="CA8" s="423"/>
      <c r="CB8" s="423"/>
      <c r="CC8" s="424"/>
      <c r="CD8" s="431" t="s">
        <v>110</v>
      </c>
      <c r="CE8" s="376"/>
      <c r="CF8" s="376"/>
      <c r="CG8" s="376"/>
      <c r="CH8" s="376"/>
      <c r="CI8" s="376"/>
      <c r="CJ8" s="376"/>
      <c r="CK8" s="376"/>
      <c r="CL8" s="376"/>
      <c r="CM8" s="376"/>
      <c r="CN8" s="376"/>
      <c r="CO8" s="376"/>
      <c r="CP8" s="376"/>
      <c r="CQ8" s="376"/>
      <c r="CR8" s="376"/>
      <c r="CS8" s="432"/>
      <c r="CT8" s="525">
        <v>0.22</v>
      </c>
      <c r="CU8" s="526"/>
      <c r="CV8" s="526"/>
      <c r="CW8" s="526"/>
      <c r="CX8" s="526"/>
      <c r="CY8" s="526"/>
      <c r="CZ8" s="526"/>
      <c r="DA8" s="527"/>
      <c r="DB8" s="525">
        <v>0.23</v>
      </c>
      <c r="DC8" s="526"/>
      <c r="DD8" s="526"/>
      <c r="DE8" s="526"/>
      <c r="DF8" s="526"/>
      <c r="DG8" s="526"/>
      <c r="DH8" s="526"/>
      <c r="DI8" s="527"/>
    </row>
    <row r="9" spans="1:119" ht="18.75" customHeight="1" thickBot="1" x14ac:dyDescent="0.2">
      <c r="A9" s="178"/>
      <c r="B9" s="554" t="s">
        <v>111</v>
      </c>
      <c r="C9" s="555"/>
      <c r="D9" s="555"/>
      <c r="E9" s="555"/>
      <c r="F9" s="555"/>
      <c r="G9" s="555"/>
      <c r="H9" s="555"/>
      <c r="I9" s="555"/>
      <c r="J9" s="555"/>
      <c r="K9" s="475"/>
      <c r="L9" s="556" t="s">
        <v>112</v>
      </c>
      <c r="M9" s="557"/>
      <c r="N9" s="557"/>
      <c r="O9" s="557"/>
      <c r="P9" s="557"/>
      <c r="Q9" s="558"/>
      <c r="R9" s="559">
        <v>4566</v>
      </c>
      <c r="S9" s="560"/>
      <c r="T9" s="560"/>
      <c r="U9" s="560"/>
      <c r="V9" s="561"/>
      <c r="W9" s="491" t="s">
        <v>113</v>
      </c>
      <c r="X9" s="492"/>
      <c r="Y9" s="492"/>
      <c r="Z9" s="492"/>
      <c r="AA9" s="492"/>
      <c r="AB9" s="492"/>
      <c r="AC9" s="492"/>
      <c r="AD9" s="492"/>
      <c r="AE9" s="492"/>
      <c r="AF9" s="492"/>
      <c r="AG9" s="492"/>
      <c r="AH9" s="492"/>
      <c r="AI9" s="492"/>
      <c r="AJ9" s="492"/>
      <c r="AK9" s="492"/>
      <c r="AL9" s="562"/>
      <c r="AM9" s="481" t="s">
        <v>114</v>
      </c>
      <c r="AN9" s="396"/>
      <c r="AO9" s="396"/>
      <c r="AP9" s="396"/>
      <c r="AQ9" s="396"/>
      <c r="AR9" s="396"/>
      <c r="AS9" s="396"/>
      <c r="AT9" s="397"/>
      <c r="AU9" s="469" t="s">
        <v>115</v>
      </c>
      <c r="AV9" s="470"/>
      <c r="AW9" s="470"/>
      <c r="AX9" s="470"/>
      <c r="AY9" s="402" t="s">
        <v>116</v>
      </c>
      <c r="AZ9" s="403"/>
      <c r="BA9" s="403"/>
      <c r="BB9" s="403"/>
      <c r="BC9" s="403"/>
      <c r="BD9" s="403"/>
      <c r="BE9" s="403"/>
      <c r="BF9" s="403"/>
      <c r="BG9" s="403"/>
      <c r="BH9" s="403"/>
      <c r="BI9" s="403"/>
      <c r="BJ9" s="403"/>
      <c r="BK9" s="403"/>
      <c r="BL9" s="403"/>
      <c r="BM9" s="404"/>
      <c r="BN9" s="422">
        <v>40878</v>
      </c>
      <c r="BO9" s="423"/>
      <c r="BP9" s="423"/>
      <c r="BQ9" s="423"/>
      <c r="BR9" s="423"/>
      <c r="BS9" s="423"/>
      <c r="BT9" s="423"/>
      <c r="BU9" s="424"/>
      <c r="BV9" s="422">
        <v>-19215</v>
      </c>
      <c r="BW9" s="423"/>
      <c r="BX9" s="423"/>
      <c r="BY9" s="423"/>
      <c r="BZ9" s="423"/>
      <c r="CA9" s="423"/>
      <c r="CB9" s="423"/>
      <c r="CC9" s="424"/>
      <c r="CD9" s="431" t="s">
        <v>117</v>
      </c>
      <c r="CE9" s="376"/>
      <c r="CF9" s="376"/>
      <c r="CG9" s="376"/>
      <c r="CH9" s="376"/>
      <c r="CI9" s="376"/>
      <c r="CJ9" s="376"/>
      <c r="CK9" s="376"/>
      <c r="CL9" s="376"/>
      <c r="CM9" s="376"/>
      <c r="CN9" s="376"/>
      <c r="CO9" s="376"/>
      <c r="CP9" s="376"/>
      <c r="CQ9" s="376"/>
      <c r="CR9" s="376"/>
      <c r="CS9" s="432"/>
      <c r="CT9" s="392">
        <v>16.5</v>
      </c>
      <c r="CU9" s="393"/>
      <c r="CV9" s="393"/>
      <c r="CW9" s="393"/>
      <c r="CX9" s="393"/>
      <c r="CY9" s="393"/>
      <c r="CZ9" s="393"/>
      <c r="DA9" s="394"/>
      <c r="DB9" s="392">
        <v>17.5</v>
      </c>
      <c r="DC9" s="393"/>
      <c r="DD9" s="393"/>
      <c r="DE9" s="393"/>
      <c r="DF9" s="393"/>
      <c r="DG9" s="393"/>
      <c r="DH9" s="393"/>
      <c r="DI9" s="394"/>
    </row>
    <row r="10" spans="1:119" ht="18.75" customHeight="1" thickBot="1" x14ac:dyDescent="0.2">
      <c r="A10" s="178"/>
      <c r="B10" s="554"/>
      <c r="C10" s="555"/>
      <c r="D10" s="555"/>
      <c r="E10" s="555"/>
      <c r="F10" s="555"/>
      <c r="G10" s="555"/>
      <c r="H10" s="555"/>
      <c r="I10" s="555"/>
      <c r="J10" s="555"/>
      <c r="K10" s="475"/>
      <c r="L10" s="395" t="s">
        <v>118</v>
      </c>
      <c r="M10" s="396"/>
      <c r="N10" s="396"/>
      <c r="O10" s="396"/>
      <c r="P10" s="396"/>
      <c r="Q10" s="397"/>
      <c r="R10" s="398">
        <v>4986</v>
      </c>
      <c r="S10" s="399"/>
      <c r="T10" s="399"/>
      <c r="U10" s="399"/>
      <c r="V10" s="401"/>
      <c r="W10" s="563"/>
      <c r="X10" s="373"/>
      <c r="Y10" s="373"/>
      <c r="Z10" s="373"/>
      <c r="AA10" s="373"/>
      <c r="AB10" s="373"/>
      <c r="AC10" s="373"/>
      <c r="AD10" s="373"/>
      <c r="AE10" s="373"/>
      <c r="AF10" s="373"/>
      <c r="AG10" s="373"/>
      <c r="AH10" s="373"/>
      <c r="AI10" s="373"/>
      <c r="AJ10" s="373"/>
      <c r="AK10" s="373"/>
      <c r="AL10" s="564"/>
      <c r="AM10" s="481" t="s">
        <v>119</v>
      </c>
      <c r="AN10" s="396"/>
      <c r="AO10" s="396"/>
      <c r="AP10" s="396"/>
      <c r="AQ10" s="396"/>
      <c r="AR10" s="396"/>
      <c r="AS10" s="396"/>
      <c r="AT10" s="397"/>
      <c r="AU10" s="469" t="s">
        <v>120</v>
      </c>
      <c r="AV10" s="470"/>
      <c r="AW10" s="470"/>
      <c r="AX10" s="470"/>
      <c r="AY10" s="402" t="s">
        <v>121</v>
      </c>
      <c r="AZ10" s="403"/>
      <c r="BA10" s="403"/>
      <c r="BB10" s="403"/>
      <c r="BC10" s="403"/>
      <c r="BD10" s="403"/>
      <c r="BE10" s="403"/>
      <c r="BF10" s="403"/>
      <c r="BG10" s="403"/>
      <c r="BH10" s="403"/>
      <c r="BI10" s="403"/>
      <c r="BJ10" s="403"/>
      <c r="BK10" s="403"/>
      <c r="BL10" s="403"/>
      <c r="BM10" s="404"/>
      <c r="BN10" s="422">
        <v>3000</v>
      </c>
      <c r="BO10" s="423"/>
      <c r="BP10" s="423"/>
      <c r="BQ10" s="423"/>
      <c r="BR10" s="423"/>
      <c r="BS10" s="423"/>
      <c r="BT10" s="423"/>
      <c r="BU10" s="424"/>
      <c r="BV10" s="422">
        <v>3000</v>
      </c>
      <c r="BW10" s="423"/>
      <c r="BX10" s="423"/>
      <c r="BY10" s="423"/>
      <c r="BZ10" s="423"/>
      <c r="CA10" s="423"/>
      <c r="CB10" s="423"/>
      <c r="CC10" s="424"/>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54"/>
      <c r="C11" s="555"/>
      <c r="D11" s="555"/>
      <c r="E11" s="555"/>
      <c r="F11" s="555"/>
      <c r="G11" s="555"/>
      <c r="H11" s="555"/>
      <c r="I11" s="555"/>
      <c r="J11" s="555"/>
      <c r="K11" s="475"/>
      <c r="L11" s="377" t="s">
        <v>123</v>
      </c>
      <c r="M11" s="378"/>
      <c r="N11" s="378"/>
      <c r="O11" s="378"/>
      <c r="P11" s="378"/>
      <c r="Q11" s="379"/>
      <c r="R11" s="551" t="s">
        <v>124</v>
      </c>
      <c r="S11" s="552"/>
      <c r="T11" s="552"/>
      <c r="U11" s="552"/>
      <c r="V11" s="553"/>
      <c r="W11" s="563"/>
      <c r="X11" s="373"/>
      <c r="Y11" s="373"/>
      <c r="Z11" s="373"/>
      <c r="AA11" s="373"/>
      <c r="AB11" s="373"/>
      <c r="AC11" s="373"/>
      <c r="AD11" s="373"/>
      <c r="AE11" s="373"/>
      <c r="AF11" s="373"/>
      <c r="AG11" s="373"/>
      <c r="AH11" s="373"/>
      <c r="AI11" s="373"/>
      <c r="AJ11" s="373"/>
      <c r="AK11" s="373"/>
      <c r="AL11" s="564"/>
      <c r="AM11" s="481" t="s">
        <v>125</v>
      </c>
      <c r="AN11" s="396"/>
      <c r="AO11" s="396"/>
      <c r="AP11" s="396"/>
      <c r="AQ11" s="396"/>
      <c r="AR11" s="396"/>
      <c r="AS11" s="396"/>
      <c r="AT11" s="397"/>
      <c r="AU11" s="469" t="s">
        <v>126</v>
      </c>
      <c r="AV11" s="470"/>
      <c r="AW11" s="470"/>
      <c r="AX11" s="470"/>
      <c r="AY11" s="402" t="s">
        <v>127</v>
      </c>
      <c r="AZ11" s="403"/>
      <c r="BA11" s="403"/>
      <c r="BB11" s="403"/>
      <c r="BC11" s="403"/>
      <c r="BD11" s="403"/>
      <c r="BE11" s="403"/>
      <c r="BF11" s="403"/>
      <c r="BG11" s="403"/>
      <c r="BH11" s="403"/>
      <c r="BI11" s="403"/>
      <c r="BJ11" s="403"/>
      <c r="BK11" s="403"/>
      <c r="BL11" s="403"/>
      <c r="BM11" s="404"/>
      <c r="BN11" s="422">
        <v>88025</v>
      </c>
      <c r="BO11" s="423"/>
      <c r="BP11" s="423"/>
      <c r="BQ11" s="423"/>
      <c r="BR11" s="423"/>
      <c r="BS11" s="423"/>
      <c r="BT11" s="423"/>
      <c r="BU11" s="424"/>
      <c r="BV11" s="422">
        <v>80063</v>
      </c>
      <c r="BW11" s="423"/>
      <c r="BX11" s="423"/>
      <c r="BY11" s="423"/>
      <c r="BZ11" s="423"/>
      <c r="CA11" s="423"/>
      <c r="CB11" s="423"/>
      <c r="CC11" s="424"/>
      <c r="CD11" s="431" t="s">
        <v>128</v>
      </c>
      <c r="CE11" s="376"/>
      <c r="CF11" s="376"/>
      <c r="CG11" s="376"/>
      <c r="CH11" s="376"/>
      <c r="CI11" s="376"/>
      <c r="CJ11" s="376"/>
      <c r="CK11" s="376"/>
      <c r="CL11" s="376"/>
      <c r="CM11" s="376"/>
      <c r="CN11" s="376"/>
      <c r="CO11" s="376"/>
      <c r="CP11" s="376"/>
      <c r="CQ11" s="376"/>
      <c r="CR11" s="376"/>
      <c r="CS11" s="432"/>
      <c r="CT11" s="525" t="s">
        <v>129</v>
      </c>
      <c r="CU11" s="526"/>
      <c r="CV11" s="526"/>
      <c r="CW11" s="526"/>
      <c r="CX11" s="526"/>
      <c r="CY11" s="526"/>
      <c r="CZ11" s="526"/>
      <c r="DA11" s="527"/>
      <c r="DB11" s="525" t="s">
        <v>130</v>
      </c>
      <c r="DC11" s="526"/>
      <c r="DD11" s="526"/>
      <c r="DE11" s="526"/>
      <c r="DF11" s="526"/>
      <c r="DG11" s="526"/>
      <c r="DH11" s="526"/>
      <c r="DI11" s="527"/>
    </row>
    <row r="12" spans="1:119" ht="18.75" customHeight="1" x14ac:dyDescent="0.15">
      <c r="A12" s="178"/>
      <c r="B12" s="528" t="s">
        <v>131</v>
      </c>
      <c r="C12" s="529"/>
      <c r="D12" s="529"/>
      <c r="E12" s="529"/>
      <c r="F12" s="529"/>
      <c r="G12" s="529"/>
      <c r="H12" s="529"/>
      <c r="I12" s="529"/>
      <c r="J12" s="529"/>
      <c r="K12" s="530"/>
      <c r="L12" s="537" t="s">
        <v>132</v>
      </c>
      <c r="M12" s="538"/>
      <c r="N12" s="538"/>
      <c r="O12" s="538"/>
      <c r="P12" s="538"/>
      <c r="Q12" s="539"/>
      <c r="R12" s="540">
        <v>4504</v>
      </c>
      <c r="S12" s="541"/>
      <c r="T12" s="541"/>
      <c r="U12" s="541"/>
      <c r="V12" s="542"/>
      <c r="W12" s="543" t="s">
        <v>1</v>
      </c>
      <c r="X12" s="470"/>
      <c r="Y12" s="470"/>
      <c r="Z12" s="470"/>
      <c r="AA12" s="470"/>
      <c r="AB12" s="544"/>
      <c r="AC12" s="545" t="s">
        <v>133</v>
      </c>
      <c r="AD12" s="546"/>
      <c r="AE12" s="546"/>
      <c r="AF12" s="546"/>
      <c r="AG12" s="547"/>
      <c r="AH12" s="545" t="s">
        <v>134</v>
      </c>
      <c r="AI12" s="546"/>
      <c r="AJ12" s="546"/>
      <c r="AK12" s="546"/>
      <c r="AL12" s="548"/>
      <c r="AM12" s="481" t="s">
        <v>135</v>
      </c>
      <c r="AN12" s="396"/>
      <c r="AO12" s="396"/>
      <c r="AP12" s="396"/>
      <c r="AQ12" s="396"/>
      <c r="AR12" s="396"/>
      <c r="AS12" s="396"/>
      <c r="AT12" s="397"/>
      <c r="AU12" s="469" t="s">
        <v>94</v>
      </c>
      <c r="AV12" s="470"/>
      <c r="AW12" s="470"/>
      <c r="AX12" s="470"/>
      <c r="AY12" s="402" t="s">
        <v>136</v>
      </c>
      <c r="AZ12" s="403"/>
      <c r="BA12" s="403"/>
      <c r="BB12" s="403"/>
      <c r="BC12" s="403"/>
      <c r="BD12" s="403"/>
      <c r="BE12" s="403"/>
      <c r="BF12" s="403"/>
      <c r="BG12" s="403"/>
      <c r="BH12" s="403"/>
      <c r="BI12" s="403"/>
      <c r="BJ12" s="403"/>
      <c r="BK12" s="403"/>
      <c r="BL12" s="403"/>
      <c r="BM12" s="404"/>
      <c r="BN12" s="422">
        <v>20000</v>
      </c>
      <c r="BO12" s="423"/>
      <c r="BP12" s="423"/>
      <c r="BQ12" s="423"/>
      <c r="BR12" s="423"/>
      <c r="BS12" s="423"/>
      <c r="BT12" s="423"/>
      <c r="BU12" s="424"/>
      <c r="BV12" s="422">
        <v>15900</v>
      </c>
      <c r="BW12" s="423"/>
      <c r="BX12" s="423"/>
      <c r="BY12" s="423"/>
      <c r="BZ12" s="423"/>
      <c r="CA12" s="423"/>
      <c r="CB12" s="423"/>
      <c r="CC12" s="424"/>
      <c r="CD12" s="431" t="s">
        <v>137</v>
      </c>
      <c r="CE12" s="376"/>
      <c r="CF12" s="376"/>
      <c r="CG12" s="376"/>
      <c r="CH12" s="376"/>
      <c r="CI12" s="376"/>
      <c r="CJ12" s="376"/>
      <c r="CK12" s="376"/>
      <c r="CL12" s="376"/>
      <c r="CM12" s="376"/>
      <c r="CN12" s="376"/>
      <c r="CO12" s="376"/>
      <c r="CP12" s="376"/>
      <c r="CQ12" s="376"/>
      <c r="CR12" s="376"/>
      <c r="CS12" s="432"/>
      <c r="CT12" s="525" t="s">
        <v>129</v>
      </c>
      <c r="CU12" s="526"/>
      <c r="CV12" s="526"/>
      <c r="CW12" s="526"/>
      <c r="CX12" s="526"/>
      <c r="CY12" s="526"/>
      <c r="CZ12" s="526"/>
      <c r="DA12" s="527"/>
      <c r="DB12" s="525" t="s">
        <v>129</v>
      </c>
      <c r="DC12" s="526"/>
      <c r="DD12" s="526"/>
      <c r="DE12" s="526"/>
      <c r="DF12" s="526"/>
      <c r="DG12" s="526"/>
      <c r="DH12" s="526"/>
      <c r="DI12" s="527"/>
    </row>
    <row r="13" spans="1:119" ht="18.75" customHeight="1" x14ac:dyDescent="0.15">
      <c r="A13" s="178"/>
      <c r="B13" s="531"/>
      <c r="C13" s="532"/>
      <c r="D13" s="532"/>
      <c r="E13" s="532"/>
      <c r="F13" s="532"/>
      <c r="G13" s="532"/>
      <c r="H13" s="532"/>
      <c r="I13" s="532"/>
      <c r="J13" s="532"/>
      <c r="K13" s="533"/>
      <c r="L13" s="187"/>
      <c r="M13" s="512" t="s">
        <v>138</v>
      </c>
      <c r="N13" s="513"/>
      <c r="O13" s="513"/>
      <c r="P13" s="513"/>
      <c r="Q13" s="514"/>
      <c r="R13" s="515">
        <v>4499</v>
      </c>
      <c r="S13" s="516"/>
      <c r="T13" s="516"/>
      <c r="U13" s="516"/>
      <c r="V13" s="517"/>
      <c r="W13" s="503" t="s">
        <v>139</v>
      </c>
      <c r="X13" s="445"/>
      <c r="Y13" s="445"/>
      <c r="Z13" s="445"/>
      <c r="AA13" s="445"/>
      <c r="AB13" s="446"/>
      <c r="AC13" s="398">
        <v>245</v>
      </c>
      <c r="AD13" s="399"/>
      <c r="AE13" s="399"/>
      <c r="AF13" s="399"/>
      <c r="AG13" s="400"/>
      <c r="AH13" s="398">
        <v>326</v>
      </c>
      <c r="AI13" s="399"/>
      <c r="AJ13" s="399"/>
      <c r="AK13" s="399"/>
      <c r="AL13" s="401"/>
      <c r="AM13" s="481" t="s">
        <v>140</v>
      </c>
      <c r="AN13" s="396"/>
      <c r="AO13" s="396"/>
      <c r="AP13" s="396"/>
      <c r="AQ13" s="396"/>
      <c r="AR13" s="396"/>
      <c r="AS13" s="396"/>
      <c r="AT13" s="397"/>
      <c r="AU13" s="469" t="s">
        <v>141</v>
      </c>
      <c r="AV13" s="470"/>
      <c r="AW13" s="470"/>
      <c r="AX13" s="470"/>
      <c r="AY13" s="402" t="s">
        <v>142</v>
      </c>
      <c r="AZ13" s="403"/>
      <c r="BA13" s="403"/>
      <c r="BB13" s="403"/>
      <c r="BC13" s="403"/>
      <c r="BD13" s="403"/>
      <c r="BE13" s="403"/>
      <c r="BF13" s="403"/>
      <c r="BG13" s="403"/>
      <c r="BH13" s="403"/>
      <c r="BI13" s="403"/>
      <c r="BJ13" s="403"/>
      <c r="BK13" s="403"/>
      <c r="BL13" s="403"/>
      <c r="BM13" s="404"/>
      <c r="BN13" s="422">
        <v>111903</v>
      </c>
      <c r="BO13" s="423"/>
      <c r="BP13" s="423"/>
      <c r="BQ13" s="423"/>
      <c r="BR13" s="423"/>
      <c r="BS13" s="423"/>
      <c r="BT13" s="423"/>
      <c r="BU13" s="424"/>
      <c r="BV13" s="422">
        <v>47948</v>
      </c>
      <c r="BW13" s="423"/>
      <c r="BX13" s="423"/>
      <c r="BY13" s="423"/>
      <c r="BZ13" s="423"/>
      <c r="CA13" s="423"/>
      <c r="CB13" s="423"/>
      <c r="CC13" s="424"/>
      <c r="CD13" s="431" t="s">
        <v>143</v>
      </c>
      <c r="CE13" s="376"/>
      <c r="CF13" s="376"/>
      <c r="CG13" s="376"/>
      <c r="CH13" s="376"/>
      <c r="CI13" s="376"/>
      <c r="CJ13" s="376"/>
      <c r="CK13" s="376"/>
      <c r="CL13" s="376"/>
      <c r="CM13" s="376"/>
      <c r="CN13" s="376"/>
      <c r="CO13" s="376"/>
      <c r="CP13" s="376"/>
      <c r="CQ13" s="376"/>
      <c r="CR13" s="376"/>
      <c r="CS13" s="432"/>
      <c r="CT13" s="392">
        <v>6.2</v>
      </c>
      <c r="CU13" s="393"/>
      <c r="CV13" s="393"/>
      <c r="CW13" s="393"/>
      <c r="CX13" s="393"/>
      <c r="CY13" s="393"/>
      <c r="CZ13" s="393"/>
      <c r="DA13" s="394"/>
      <c r="DB13" s="392">
        <v>7</v>
      </c>
      <c r="DC13" s="393"/>
      <c r="DD13" s="393"/>
      <c r="DE13" s="393"/>
      <c r="DF13" s="393"/>
      <c r="DG13" s="393"/>
      <c r="DH13" s="393"/>
      <c r="DI13" s="394"/>
    </row>
    <row r="14" spans="1:119" ht="18.75" customHeight="1" thickBot="1" x14ac:dyDescent="0.2">
      <c r="A14" s="178"/>
      <c r="B14" s="531"/>
      <c r="C14" s="532"/>
      <c r="D14" s="532"/>
      <c r="E14" s="532"/>
      <c r="F14" s="532"/>
      <c r="G14" s="532"/>
      <c r="H14" s="532"/>
      <c r="I14" s="532"/>
      <c r="J14" s="532"/>
      <c r="K14" s="533"/>
      <c r="L14" s="505" t="s">
        <v>144</v>
      </c>
      <c r="M14" s="549"/>
      <c r="N14" s="549"/>
      <c r="O14" s="549"/>
      <c r="P14" s="549"/>
      <c r="Q14" s="550"/>
      <c r="R14" s="515">
        <v>4587</v>
      </c>
      <c r="S14" s="516"/>
      <c r="T14" s="516"/>
      <c r="U14" s="516"/>
      <c r="V14" s="517"/>
      <c r="W14" s="518"/>
      <c r="X14" s="448"/>
      <c r="Y14" s="448"/>
      <c r="Z14" s="448"/>
      <c r="AA14" s="448"/>
      <c r="AB14" s="449"/>
      <c r="AC14" s="508">
        <v>11.2</v>
      </c>
      <c r="AD14" s="509"/>
      <c r="AE14" s="509"/>
      <c r="AF14" s="509"/>
      <c r="AG14" s="510"/>
      <c r="AH14" s="508">
        <v>13.6</v>
      </c>
      <c r="AI14" s="509"/>
      <c r="AJ14" s="509"/>
      <c r="AK14" s="509"/>
      <c r="AL14" s="511"/>
      <c r="AM14" s="481"/>
      <c r="AN14" s="396"/>
      <c r="AO14" s="396"/>
      <c r="AP14" s="396"/>
      <c r="AQ14" s="396"/>
      <c r="AR14" s="396"/>
      <c r="AS14" s="396"/>
      <c r="AT14" s="397"/>
      <c r="AU14" s="469"/>
      <c r="AV14" s="470"/>
      <c r="AW14" s="470"/>
      <c r="AX14" s="470"/>
      <c r="AY14" s="402"/>
      <c r="AZ14" s="403"/>
      <c r="BA14" s="403"/>
      <c r="BB14" s="403"/>
      <c r="BC14" s="403"/>
      <c r="BD14" s="403"/>
      <c r="BE14" s="403"/>
      <c r="BF14" s="403"/>
      <c r="BG14" s="403"/>
      <c r="BH14" s="403"/>
      <c r="BI14" s="403"/>
      <c r="BJ14" s="403"/>
      <c r="BK14" s="403"/>
      <c r="BL14" s="403"/>
      <c r="BM14" s="404"/>
      <c r="BN14" s="422"/>
      <c r="BO14" s="423"/>
      <c r="BP14" s="423"/>
      <c r="BQ14" s="423"/>
      <c r="BR14" s="423"/>
      <c r="BS14" s="423"/>
      <c r="BT14" s="423"/>
      <c r="BU14" s="424"/>
      <c r="BV14" s="422"/>
      <c r="BW14" s="423"/>
      <c r="BX14" s="423"/>
      <c r="BY14" s="423"/>
      <c r="BZ14" s="423"/>
      <c r="CA14" s="423"/>
      <c r="CB14" s="423"/>
      <c r="CC14" s="424"/>
      <c r="CD14" s="428" t="s">
        <v>145</v>
      </c>
      <c r="CE14" s="429"/>
      <c r="CF14" s="429"/>
      <c r="CG14" s="429"/>
      <c r="CH14" s="429"/>
      <c r="CI14" s="429"/>
      <c r="CJ14" s="429"/>
      <c r="CK14" s="429"/>
      <c r="CL14" s="429"/>
      <c r="CM14" s="429"/>
      <c r="CN14" s="429"/>
      <c r="CO14" s="429"/>
      <c r="CP14" s="429"/>
      <c r="CQ14" s="429"/>
      <c r="CR14" s="429"/>
      <c r="CS14" s="430"/>
      <c r="CT14" s="519" t="s">
        <v>129</v>
      </c>
      <c r="CU14" s="520"/>
      <c r="CV14" s="520"/>
      <c r="CW14" s="520"/>
      <c r="CX14" s="520"/>
      <c r="CY14" s="520"/>
      <c r="CZ14" s="520"/>
      <c r="DA14" s="521"/>
      <c r="DB14" s="519" t="s">
        <v>129</v>
      </c>
      <c r="DC14" s="520"/>
      <c r="DD14" s="520"/>
      <c r="DE14" s="520"/>
      <c r="DF14" s="520"/>
      <c r="DG14" s="520"/>
      <c r="DH14" s="520"/>
      <c r="DI14" s="521"/>
    </row>
    <row r="15" spans="1:119" ht="18.75" customHeight="1" x14ac:dyDescent="0.15">
      <c r="A15" s="178"/>
      <c r="B15" s="531"/>
      <c r="C15" s="532"/>
      <c r="D15" s="532"/>
      <c r="E15" s="532"/>
      <c r="F15" s="532"/>
      <c r="G15" s="532"/>
      <c r="H15" s="532"/>
      <c r="I15" s="532"/>
      <c r="J15" s="532"/>
      <c r="K15" s="533"/>
      <c r="L15" s="187"/>
      <c r="M15" s="512" t="s">
        <v>138</v>
      </c>
      <c r="N15" s="513"/>
      <c r="O15" s="513"/>
      <c r="P15" s="513"/>
      <c r="Q15" s="514"/>
      <c r="R15" s="515">
        <v>4582</v>
      </c>
      <c r="S15" s="516"/>
      <c r="T15" s="516"/>
      <c r="U15" s="516"/>
      <c r="V15" s="517"/>
      <c r="W15" s="503" t="s">
        <v>146</v>
      </c>
      <c r="X15" s="445"/>
      <c r="Y15" s="445"/>
      <c r="Z15" s="445"/>
      <c r="AA15" s="445"/>
      <c r="AB15" s="446"/>
      <c r="AC15" s="398">
        <v>570</v>
      </c>
      <c r="AD15" s="399"/>
      <c r="AE15" s="399"/>
      <c r="AF15" s="399"/>
      <c r="AG15" s="400"/>
      <c r="AH15" s="398">
        <v>670</v>
      </c>
      <c r="AI15" s="399"/>
      <c r="AJ15" s="399"/>
      <c r="AK15" s="399"/>
      <c r="AL15" s="401"/>
      <c r="AM15" s="481"/>
      <c r="AN15" s="396"/>
      <c r="AO15" s="396"/>
      <c r="AP15" s="396"/>
      <c r="AQ15" s="396"/>
      <c r="AR15" s="396"/>
      <c r="AS15" s="396"/>
      <c r="AT15" s="397"/>
      <c r="AU15" s="469"/>
      <c r="AV15" s="470"/>
      <c r="AW15" s="470"/>
      <c r="AX15" s="470"/>
      <c r="AY15" s="414" t="s">
        <v>147</v>
      </c>
      <c r="AZ15" s="415"/>
      <c r="BA15" s="415"/>
      <c r="BB15" s="415"/>
      <c r="BC15" s="415"/>
      <c r="BD15" s="415"/>
      <c r="BE15" s="415"/>
      <c r="BF15" s="415"/>
      <c r="BG15" s="415"/>
      <c r="BH15" s="415"/>
      <c r="BI15" s="415"/>
      <c r="BJ15" s="415"/>
      <c r="BK15" s="415"/>
      <c r="BL15" s="415"/>
      <c r="BM15" s="416"/>
      <c r="BN15" s="417">
        <v>464038</v>
      </c>
      <c r="BO15" s="418"/>
      <c r="BP15" s="418"/>
      <c r="BQ15" s="418"/>
      <c r="BR15" s="418"/>
      <c r="BS15" s="418"/>
      <c r="BT15" s="418"/>
      <c r="BU15" s="419"/>
      <c r="BV15" s="417">
        <v>486843</v>
      </c>
      <c r="BW15" s="418"/>
      <c r="BX15" s="418"/>
      <c r="BY15" s="418"/>
      <c r="BZ15" s="418"/>
      <c r="CA15" s="418"/>
      <c r="CB15" s="418"/>
      <c r="CC15" s="419"/>
      <c r="CD15" s="522" t="s">
        <v>148</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31"/>
      <c r="C16" s="532"/>
      <c r="D16" s="532"/>
      <c r="E16" s="532"/>
      <c r="F16" s="532"/>
      <c r="G16" s="532"/>
      <c r="H16" s="532"/>
      <c r="I16" s="532"/>
      <c r="J16" s="532"/>
      <c r="K16" s="533"/>
      <c r="L16" s="505" t="s">
        <v>149</v>
      </c>
      <c r="M16" s="506"/>
      <c r="N16" s="506"/>
      <c r="O16" s="506"/>
      <c r="P16" s="506"/>
      <c r="Q16" s="507"/>
      <c r="R16" s="500" t="s">
        <v>150</v>
      </c>
      <c r="S16" s="501"/>
      <c r="T16" s="501"/>
      <c r="U16" s="501"/>
      <c r="V16" s="502"/>
      <c r="W16" s="518"/>
      <c r="X16" s="448"/>
      <c r="Y16" s="448"/>
      <c r="Z16" s="448"/>
      <c r="AA16" s="448"/>
      <c r="AB16" s="449"/>
      <c r="AC16" s="508">
        <v>26.1</v>
      </c>
      <c r="AD16" s="509"/>
      <c r="AE16" s="509"/>
      <c r="AF16" s="509"/>
      <c r="AG16" s="510"/>
      <c r="AH16" s="508">
        <v>27.9</v>
      </c>
      <c r="AI16" s="509"/>
      <c r="AJ16" s="509"/>
      <c r="AK16" s="509"/>
      <c r="AL16" s="511"/>
      <c r="AM16" s="481"/>
      <c r="AN16" s="396"/>
      <c r="AO16" s="396"/>
      <c r="AP16" s="396"/>
      <c r="AQ16" s="396"/>
      <c r="AR16" s="396"/>
      <c r="AS16" s="396"/>
      <c r="AT16" s="397"/>
      <c r="AU16" s="469"/>
      <c r="AV16" s="470"/>
      <c r="AW16" s="470"/>
      <c r="AX16" s="470"/>
      <c r="AY16" s="402" t="s">
        <v>151</v>
      </c>
      <c r="AZ16" s="403"/>
      <c r="BA16" s="403"/>
      <c r="BB16" s="403"/>
      <c r="BC16" s="403"/>
      <c r="BD16" s="403"/>
      <c r="BE16" s="403"/>
      <c r="BF16" s="403"/>
      <c r="BG16" s="403"/>
      <c r="BH16" s="403"/>
      <c r="BI16" s="403"/>
      <c r="BJ16" s="403"/>
      <c r="BK16" s="403"/>
      <c r="BL16" s="403"/>
      <c r="BM16" s="404"/>
      <c r="BN16" s="422">
        <v>2280607</v>
      </c>
      <c r="BO16" s="423"/>
      <c r="BP16" s="423"/>
      <c r="BQ16" s="423"/>
      <c r="BR16" s="423"/>
      <c r="BS16" s="423"/>
      <c r="BT16" s="423"/>
      <c r="BU16" s="424"/>
      <c r="BV16" s="422">
        <v>2100845</v>
      </c>
      <c r="BW16" s="423"/>
      <c r="BX16" s="423"/>
      <c r="BY16" s="423"/>
      <c r="BZ16" s="423"/>
      <c r="CA16" s="423"/>
      <c r="CB16" s="423"/>
      <c r="CC16" s="424"/>
      <c r="CD16" s="191"/>
      <c r="CE16" s="420"/>
      <c r="CF16" s="420"/>
      <c r="CG16" s="420"/>
      <c r="CH16" s="420"/>
      <c r="CI16" s="420"/>
      <c r="CJ16" s="420"/>
      <c r="CK16" s="420"/>
      <c r="CL16" s="420"/>
      <c r="CM16" s="420"/>
      <c r="CN16" s="420"/>
      <c r="CO16" s="420"/>
      <c r="CP16" s="420"/>
      <c r="CQ16" s="420"/>
      <c r="CR16" s="420"/>
      <c r="CS16" s="421"/>
      <c r="CT16" s="392"/>
      <c r="CU16" s="393"/>
      <c r="CV16" s="393"/>
      <c r="CW16" s="393"/>
      <c r="CX16" s="393"/>
      <c r="CY16" s="393"/>
      <c r="CZ16" s="393"/>
      <c r="DA16" s="394"/>
      <c r="DB16" s="392"/>
      <c r="DC16" s="393"/>
      <c r="DD16" s="393"/>
      <c r="DE16" s="393"/>
      <c r="DF16" s="393"/>
      <c r="DG16" s="393"/>
      <c r="DH16" s="393"/>
      <c r="DI16" s="394"/>
    </row>
    <row r="17" spans="1:113" ht="18.75" customHeight="1" thickBot="1" x14ac:dyDescent="0.2">
      <c r="A17" s="178"/>
      <c r="B17" s="534"/>
      <c r="C17" s="535"/>
      <c r="D17" s="535"/>
      <c r="E17" s="535"/>
      <c r="F17" s="535"/>
      <c r="G17" s="535"/>
      <c r="H17" s="535"/>
      <c r="I17" s="535"/>
      <c r="J17" s="535"/>
      <c r="K17" s="536"/>
      <c r="L17" s="192"/>
      <c r="M17" s="497" t="s">
        <v>152</v>
      </c>
      <c r="N17" s="498"/>
      <c r="O17" s="498"/>
      <c r="P17" s="498"/>
      <c r="Q17" s="499"/>
      <c r="R17" s="500" t="s">
        <v>153</v>
      </c>
      <c r="S17" s="501"/>
      <c r="T17" s="501"/>
      <c r="U17" s="501"/>
      <c r="V17" s="502"/>
      <c r="W17" s="503" t="s">
        <v>154</v>
      </c>
      <c r="X17" s="445"/>
      <c r="Y17" s="445"/>
      <c r="Z17" s="445"/>
      <c r="AA17" s="445"/>
      <c r="AB17" s="446"/>
      <c r="AC17" s="398">
        <v>1365</v>
      </c>
      <c r="AD17" s="399"/>
      <c r="AE17" s="399"/>
      <c r="AF17" s="399"/>
      <c r="AG17" s="400"/>
      <c r="AH17" s="398">
        <v>1404</v>
      </c>
      <c r="AI17" s="399"/>
      <c r="AJ17" s="399"/>
      <c r="AK17" s="399"/>
      <c r="AL17" s="401"/>
      <c r="AM17" s="481"/>
      <c r="AN17" s="396"/>
      <c r="AO17" s="396"/>
      <c r="AP17" s="396"/>
      <c r="AQ17" s="396"/>
      <c r="AR17" s="396"/>
      <c r="AS17" s="396"/>
      <c r="AT17" s="397"/>
      <c r="AU17" s="469"/>
      <c r="AV17" s="470"/>
      <c r="AW17" s="470"/>
      <c r="AX17" s="470"/>
      <c r="AY17" s="402" t="s">
        <v>155</v>
      </c>
      <c r="AZ17" s="403"/>
      <c r="BA17" s="403"/>
      <c r="BB17" s="403"/>
      <c r="BC17" s="403"/>
      <c r="BD17" s="403"/>
      <c r="BE17" s="403"/>
      <c r="BF17" s="403"/>
      <c r="BG17" s="403"/>
      <c r="BH17" s="403"/>
      <c r="BI17" s="403"/>
      <c r="BJ17" s="403"/>
      <c r="BK17" s="403"/>
      <c r="BL17" s="403"/>
      <c r="BM17" s="404"/>
      <c r="BN17" s="422">
        <v>572716</v>
      </c>
      <c r="BO17" s="423"/>
      <c r="BP17" s="423"/>
      <c r="BQ17" s="423"/>
      <c r="BR17" s="423"/>
      <c r="BS17" s="423"/>
      <c r="BT17" s="423"/>
      <c r="BU17" s="424"/>
      <c r="BV17" s="422">
        <v>602110</v>
      </c>
      <c r="BW17" s="423"/>
      <c r="BX17" s="423"/>
      <c r="BY17" s="423"/>
      <c r="BZ17" s="423"/>
      <c r="CA17" s="423"/>
      <c r="CB17" s="423"/>
      <c r="CC17" s="424"/>
      <c r="CD17" s="191"/>
      <c r="CE17" s="420"/>
      <c r="CF17" s="420"/>
      <c r="CG17" s="420"/>
      <c r="CH17" s="420"/>
      <c r="CI17" s="420"/>
      <c r="CJ17" s="420"/>
      <c r="CK17" s="420"/>
      <c r="CL17" s="420"/>
      <c r="CM17" s="420"/>
      <c r="CN17" s="420"/>
      <c r="CO17" s="420"/>
      <c r="CP17" s="420"/>
      <c r="CQ17" s="420"/>
      <c r="CR17" s="420"/>
      <c r="CS17" s="421"/>
      <c r="CT17" s="392"/>
      <c r="CU17" s="393"/>
      <c r="CV17" s="393"/>
      <c r="CW17" s="393"/>
      <c r="CX17" s="393"/>
      <c r="CY17" s="393"/>
      <c r="CZ17" s="393"/>
      <c r="DA17" s="394"/>
      <c r="DB17" s="392"/>
      <c r="DC17" s="393"/>
      <c r="DD17" s="393"/>
      <c r="DE17" s="393"/>
      <c r="DF17" s="393"/>
      <c r="DG17" s="393"/>
      <c r="DH17" s="393"/>
      <c r="DI17" s="394"/>
    </row>
    <row r="18" spans="1:113" ht="18.75" customHeight="1" thickBot="1" x14ac:dyDescent="0.2">
      <c r="A18" s="178"/>
      <c r="B18" s="474" t="s">
        <v>156</v>
      </c>
      <c r="C18" s="475"/>
      <c r="D18" s="475"/>
      <c r="E18" s="476"/>
      <c r="F18" s="476"/>
      <c r="G18" s="476"/>
      <c r="H18" s="476"/>
      <c r="I18" s="476"/>
      <c r="J18" s="476"/>
      <c r="K18" s="476"/>
      <c r="L18" s="477">
        <v>47.95</v>
      </c>
      <c r="M18" s="477"/>
      <c r="N18" s="477"/>
      <c r="O18" s="477"/>
      <c r="P18" s="477"/>
      <c r="Q18" s="477"/>
      <c r="R18" s="478"/>
      <c r="S18" s="478"/>
      <c r="T18" s="478"/>
      <c r="U18" s="478"/>
      <c r="V18" s="479"/>
      <c r="W18" s="493"/>
      <c r="X18" s="494"/>
      <c r="Y18" s="494"/>
      <c r="Z18" s="494"/>
      <c r="AA18" s="494"/>
      <c r="AB18" s="504"/>
      <c r="AC18" s="386">
        <v>62.6</v>
      </c>
      <c r="AD18" s="387"/>
      <c r="AE18" s="387"/>
      <c r="AF18" s="387"/>
      <c r="AG18" s="480"/>
      <c r="AH18" s="386">
        <v>58.5</v>
      </c>
      <c r="AI18" s="387"/>
      <c r="AJ18" s="387"/>
      <c r="AK18" s="387"/>
      <c r="AL18" s="388"/>
      <c r="AM18" s="481"/>
      <c r="AN18" s="396"/>
      <c r="AO18" s="396"/>
      <c r="AP18" s="396"/>
      <c r="AQ18" s="396"/>
      <c r="AR18" s="396"/>
      <c r="AS18" s="396"/>
      <c r="AT18" s="397"/>
      <c r="AU18" s="469"/>
      <c r="AV18" s="470"/>
      <c r="AW18" s="470"/>
      <c r="AX18" s="470"/>
      <c r="AY18" s="402" t="s">
        <v>157</v>
      </c>
      <c r="AZ18" s="403"/>
      <c r="BA18" s="403"/>
      <c r="BB18" s="403"/>
      <c r="BC18" s="403"/>
      <c r="BD18" s="403"/>
      <c r="BE18" s="403"/>
      <c r="BF18" s="403"/>
      <c r="BG18" s="403"/>
      <c r="BH18" s="403"/>
      <c r="BI18" s="403"/>
      <c r="BJ18" s="403"/>
      <c r="BK18" s="403"/>
      <c r="BL18" s="403"/>
      <c r="BM18" s="404"/>
      <c r="BN18" s="422">
        <v>1898369</v>
      </c>
      <c r="BO18" s="423"/>
      <c r="BP18" s="423"/>
      <c r="BQ18" s="423"/>
      <c r="BR18" s="423"/>
      <c r="BS18" s="423"/>
      <c r="BT18" s="423"/>
      <c r="BU18" s="424"/>
      <c r="BV18" s="422">
        <v>1873146</v>
      </c>
      <c r="BW18" s="423"/>
      <c r="BX18" s="423"/>
      <c r="BY18" s="423"/>
      <c r="BZ18" s="423"/>
      <c r="CA18" s="423"/>
      <c r="CB18" s="423"/>
      <c r="CC18" s="424"/>
      <c r="CD18" s="191"/>
      <c r="CE18" s="420"/>
      <c r="CF18" s="420"/>
      <c r="CG18" s="420"/>
      <c r="CH18" s="420"/>
      <c r="CI18" s="420"/>
      <c r="CJ18" s="420"/>
      <c r="CK18" s="420"/>
      <c r="CL18" s="420"/>
      <c r="CM18" s="420"/>
      <c r="CN18" s="420"/>
      <c r="CO18" s="420"/>
      <c r="CP18" s="420"/>
      <c r="CQ18" s="420"/>
      <c r="CR18" s="420"/>
      <c r="CS18" s="421"/>
      <c r="CT18" s="392"/>
      <c r="CU18" s="393"/>
      <c r="CV18" s="393"/>
      <c r="CW18" s="393"/>
      <c r="CX18" s="393"/>
      <c r="CY18" s="393"/>
      <c r="CZ18" s="393"/>
      <c r="DA18" s="394"/>
      <c r="DB18" s="392"/>
      <c r="DC18" s="393"/>
      <c r="DD18" s="393"/>
      <c r="DE18" s="393"/>
      <c r="DF18" s="393"/>
      <c r="DG18" s="393"/>
      <c r="DH18" s="393"/>
      <c r="DI18" s="394"/>
    </row>
    <row r="19" spans="1:113" ht="18.75" customHeight="1" thickBot="1" x14ac:dyDescent="0.2">
      <c r="A19" s="178"/>
      <c r="B19" s="474" t="s">
        <v>158</v>
      </c>
      <c r="C19" s="475"/>
      <c r="D19" s="475"/>
      <c r="E19" s="476"/>
      <c r="F19" s="476"/>
      <c r="G19" s="476"/>
      <c r="H19" s="476"/>
      <c r="I19" s="476"/>
      <c r="J19" s="476"/>
      <c r="K19" s="476"/>
      <c r="L19" s="482">
        <v>95</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496"/>
      <c r="AM19" s="481"/>
      <c r="AN19" s="396"/>
      <c r="AO19" s="396"/>
      <c r="AP19" s="396"/>
      <c r="AQ19" s="396"/>
      <c r="AR19" s="396"/>
      <c r="AS19" s="396"/>
      <c r="AT19" s="397"/>
      <c r="AU19" s="469"/>
      <c r="AV19" s="470"/>
      <c r="AW19" s="470"/>
      <c r="AX19" s="470"/>
      <c r="AY19" s="402" t="s">
        <v>159</v>
      </c>
      <c r="AZ19" s="403"/>
      <c r="BA19" s="403"/>
      <c r="BB19" s="403"/>
      <c r="BC19" s="403"/>
      <c r="BD19" s="403"/>
      <c r="BE19" s="403"/>
      <c r="BF19" s="403"/>
      <c r="BG19" s="403"/>
      <c r="BH19" s="403"/>
      <c r="BI19" s="403"/>
      <c r="BJ19" s="403"/>
      <c r="BK19" s="403"/>
      <c r="BL19" s="403"/>
      <c r="BM19" s="404"/>
      <c r="BN19" s="422">
        <v>2891689</v>
      </c>
      <c r="BO19" s="423"/>
      <c r="BP19" s="423"/>
      <c r="BQ19" s="423"/>
      <c r="BR19" s="423"/>
      <c r="BS19" s="423"/>
      <c r="BT19" s="423"/>
      <c r="BU19" s="424"/>
      <c r="BV19" s="422">
        <v>2682212</v>
      </c>
      <c r="BW19" s="423"/>
      <c r="BX19" s="423"/>
      <c r="BY19" s="423"/>
      <c r="BZ19" s="423"/>
      <c r="CA19" s="423"/>
      <c r="CB19" s="423"/>
      <c r="CC19" s="424"/>
      <c r="CD19" s="191"/>
      <c r="CE19" s="420"/>
      <c r="CF19" s="420"/>
      <c r="CG19" s="420"/>
      <c r="CH19" s="420"/>
      <c r="CI19" s="420"/>
      <c r="CJ19" s="420"/>
      <c r="CK19" s="420"/>
      <c r="CL19" s="420"/>
      <c r="CM19" s="420"/>
      <c r="CN19" s="420"/>
      <c r="CO19" s="420"/>
      <c r="CP19" s="420"/>
      <c r="CQ19" s="420"/>
      <c r="CR19" s="420"/>
      <c r="CS19" s="421"/>
      <c r="CT19" s="392"/>
      <c r="CU19" s="393"/>
      <c r="CV19" s="393"/>
      <c r="CW19" s="393"/>
      <c r="CX19" s="393"/>
      <c r="CY19" s="393"/>
      <c r="CZ19" s="393"/>
      <c r="DA19" s="394"/>
      <c r="DB19" s="392"/>
      <c r="DC19" s="393"/>
      <c r="DD19" s="393"/>
      <c r="DE19" s="393"/>
      <c r="DF19" s="393"/>
      <c r="DG19" s="393"/>
      <c r="DH19" s="393"/>
      <c r="DI19" s="394"/>
    </row>
    <row r="20" spans="1:113" ht="18.75" customHeight="1" thickBot="1" x14ac:dyDescent="0.2">
      <c r="A20" s="178"/>
      <c r="B20" s="474" t="s">
        <v>160</v>
      </c>
      <c r="C20" s="475"/>
      <c r="D20" s="475"/>
      <c r="E20" s="476"/>
      <c r="F20" s="476"/>
      <c r="G20" s="476"/>
      <c r="H20" s="476"/>
      <c r="I20" s="476"/>
      <c r="J20" s="476"/>
      <c r="K20" s="476"/>
      <c r="L20" s="482">
        <v>1528</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78"/>
      <c r="AO20" s="378"/>
      <c r="AP20" s="378"/>
      <c r="AQ20" s="378"/>
      <c r="AR20" s="378"/>
      <c r="AS20" s="378"/>
      <c r="AT20" s="379"/>
      <c r="AU20" s="488"/>
      <c r="AV20" s="489"/>
      <c r="AW20" s="489"/>
      <c r="AX20" s="490"/>
      <c r="AY20" s="402"/>
      <c r="AZ20" s="403"/>
      <c r="BA20" s="403"/>
      <c r="BB20" s="403"/>
      <c r="BC20" s="403"/>
      <c r="BD20" s="403"/>
      <c r="BE20" s="403"/>
      <c r="BF20" s="403"/>
      <c r="BG20" s="403"/>
      <c r="BH20" s="403"/>
      <c r="BI20" s="403"/>
      <c r="BJ20" s="403"/>
      <c r="BK20" s="403"/>
      <c r="BL20" s="403"/>
      <c r="BM20" s="404"/>
      <c r="BN20" s="422"/>
      <c r="BO20" s="423"/>
      <c r="BP20" s="423"/>
      <c r="BQ20" s="423"/>
      <c r="BR20" s="423"/>
      <c r="BS20" s="423"/>
      <c r="BT20" s="423"/>
      <c r="BU20" s="424"/>
      <c r="BV20" s="422"/>
      <c r="BW20" s="423"/>
      <c r="BX20" s="423"/>
      <c r="BY20" s="423"/>
      <c r="BZ20" s="423"/>
      <c r="CA20" s="423"/>
      <c r="CB20" s="423"/>
      <c r="CC20" s="424"/>
      <c r="CD20" s="191"/>
      <c r="CE20" s="420"/>
      <c r="CF20" s="420"/>
      <c r="CG20" s="420"/>
      <c r="CH20" s="420"/>
      <c r="CI20" s="420"/>
      <c r="CJ20" s="420"/>
      <c r="CK20" s="420"/>
      <c r="CL20" s="420"/>
      <c r="CM20" s="420"/>
      <c r="CN20" s="420"/>
      <c r="CO20" s="420"/>
      <c r="CP20" s="420"/>
      <c r="CQ20" s="420"/>
      <c r="CR20" s="420"/>
      <c r="CS20" s="421"/>
      <c r="CT20" s="392"/>
      <c r="CU20" s="393"/>
      <c r="CV20" s="393"/>
      <c r="CW20" s="393"/>
      <c r="CX20" s="393"/>
      <c r="CY20" s="393"/>
      <c r="CZ20" s="393"/>
      <c r="DA20" s="394"/>
      <c r="DB20" s="392"/>
      <c r="DC20" s="393"/>
      <c r="DD20" s="393"/>
      <c r="DE20" s="393"/>
      <c r="DF20" s="393"/>
      <c r="DG20" s="393"/>
      <c r="DH20" s="393"/>
      <c r="DI20" s="394"/>
    </row>
    <row r="21" spans="1:113" ht="18.75" customHeight="1" thickBot="1" x14ac:dyDescent="0.2">
      <c r="A21" s="178"/>
      <c r="B21" s="471" t="s">
        <v>161</v>
      </c>
      <c r="C21" s="472"/>
      <c r="D21" s="472"/>
      <c r="E21" s="472"/>
      <c r="F21" s="472"/>
      <c r="G21" s="472"/>
      <c r="H21" s="472"/>
      <c r="I21" s="472"/>
      <c r="J21" s="472"/>
      <c r="K21" s="472"/>
      <c r="L21" s="472"/>
      <c r="M21" s="472"/>
      <c r="N21" s="472"/>
      <c r="O21" s="472"/>
      <c r="P21" s="472"/>
      <c r="Q21" s="472"/>
      <c r="R21" s="472"/>
      <c r="S21" s="472"/>
      <c r="T21" s="472"/>
      <c r="U21" s="472"/>
      <c r="V21" s="472"/>
      <c r="W21" s="472"/>
      <c r="X21" s="472"/>
      <c r="Y21" s="472"/>
      <c r="Z21" s="472"/>
      <c r="AA21" s="472"/>
      <c r="AB21" s="472"/>
      <c r="AC21" s="472"/>
      <c r="AD21" s="472"/>
      <c r="AE21" s="472"/>
      <c r="AF21" s="472"/>
      <c r="AG21" s="472"/>
      <c r="AH21" s="472"/>
      <c r="AI21" s="472"/>
      <c r="AJ21" s="472"/>
      <c r="AK21" s="472"/>
      <c r="AL21" s="472"/>
      <c r="AM21" s="472"/>
      <c r="AN21" s="472"/>
      <c r="AO21" s="472"/>
      <c r="AP21" s="472"/>
      <c r="AQ21" s="472"/>
      <c r="AR21" s="472"/>
      <c r="AS21" s="472"/>
      <c r="AT21" s="472"/>
      <c r="AU21" s="472"/>
      <c r="AV21" s="472"/>
      <c r="AW21" s="472"/>
      <c r="AX21" s="473"/>
      <c r="AY21" s="389"/>
      <c r="AZ21" s="390"/>
      <c r="BA21" s="390"/>
      <c r="BB21" s="390"/>
      <c r="BC21" s="390"/>
      <c r="BD21" s="390"/>
      <c r="BE21" s="390"/>
      <c r="BF21" s="390"/>
      <c r="BG21" s="390"/>
      <c r="BH21" s="390"/>
      <c r="BI21" s="390"/>
      <c r="BJ21" s="390"/>
      <c r="BK21" s="390"/>
      <c r="BL21" s="390"/>
      <c r="BM21" s="391"/>
      <c r="BN21" s="425"/>
      <c r="BO21" s="426"/>
      <c r="BP21" s="426"/>
      <c r="BQ21" s="426"/>
      <c r="BR21" s="426"/>
      <c r="BS21" s="426"/>
      <c r="BT21" s="426"/>
      <c r="BU21" s="427"/>
      <c r="BV21" s="425"/>
      <c r="BW21" s="426"/>
      <c r="BX21" s="426"/>
      <c r="BY21" s="426"/>
      <c r="BZ21" s="426"/>
      <c r="CA21" s="426"/>
      <c r="CB21" s="426"/>
      <c r="CC21" s="427"/>
      <c r="CD21" s="191"/>
      <c r="CE21" s="420"/>
      <c r="CF21" s="420"/>
      <c r="CG21" s="420"/>
      <c r="CH21" s="420"/>
      <c r="CI21" s="420"/>
      <c r="CJ21" s="420"/>
      <c r="CK21" s="420"/>
      <c r="CL21" s="420"/>
      <c r="CM21" s="420"/>
      <c r="CN21" s="420"/>
      <c r="CO21" s="420"/>
      <c r="CP21" s="420"/>
      <c r="CQ21" s="420"/>
      <c r="CR21" s="420"/>
      <c r="CS21" s="421"/>
      <c r="CT21" s="392"/>
      <c r="CU21" s="393"/>
      <c r="CV21" s="393"/>
      <c r="CW21" s="393"/>
      <c r="CX21" s="393"/>
      <c r="CY21" s="393"/>
      <c r="CZ21" s="393"/>
      <c r="DA21" s="394"/>
      <c r="DB21" s="392"/>
      <c r="DC21" s="393"/>
      <c r="DD21" s="393"/>
      <c r="DE21" s="393"/>
      <c r="DF21" s="393"/>
      <c r="DG21" s="393"/>
      <c r="DH21" s="393"/>
      <c r="DI21" s="394"/>
    </row>
    <row r="22" spans="1:113" ht="18.75" customHeight="1" x14ac:dyDescent="0.15">
      <c r="A22" s="178"/>
      <c r="B22" s="435" t="s">
        <v>162</v>
      </c>
      <c r="C22" s="436"/>
      <c r="D22" s="437"/>
      <c r="E22" s="444" t="s">
        <v>1</v>
      </c>
      <c r="F22" s="445"/>
      <c r="G22" s="445"/>
      <c r="H22" s="445"/>
      <c r="I22" s="445"/>
      <c r="J22" s="445"/>
      <c r="K22" s="446"/>
      <c r="L22" s="444" t="s">
        <v>163</v>
      </c>
      <c r="M22" s="445"/>
      <c r="N22" s="445"/>
      <c r="O22" s="445"/>
      <c r="P22" s="446"/>
      <c r="Q22" s="450" t="s">
        <v>164</v>
      </c>
      <c r="R22" s="451"/>
      <c r="S22" s="451"/>
      <c r="T22" s="451"/>
      <c r="U22" s="451"/>
      <c r="V22" s="452"/>
      <c r="W22" s="456" t="s">
        <v>165</v>
      </c>
      <c r="X22" s="436"/>
      <c r="Y22" s="437"/>
      <c r="Z22" s="444" t="s">
        <v>1</v>
      </c>
      <c r="AA22" s="445"/>
      <c r="AB22" s="445"/>
      <c r="AC22" s="445"/>
      <c r="AD22" s="445"/>
      <c r="AE22" s="445"/>
      <c r="AF22" s="445"/>
      <c r="AG22" s="446"/>
      <c r="AH22" s="461" t="s">
        <v>166</v>
      </c>
      <c r="AI22" s="445"/>
      <c r="AJ22" s="445"/>
      <c r="AK22" s="445"/>
      <c r="AL22" s="446"/>
      <c r="AM22" s="461" t="s">
        <v>167</v>
      </c>
      <c r="AN22" s="462"/>
      <c r="AO22" s="462"/>
      <c r="AP22" s="462"/>
      <c r="AQ22" s="462"/>
      <c r="AR22" s="463"/>
      <c r="AS22" s="450" t="s">
        <v>164</v>
      </c>
      <c r="AT22" s="451"/>
      <c r="AU22" s="451"/>
      <c r="AV22" s="451"/>
      <c r="AW22" s="451"/>
      <c r="AX22" s="467"/>
      <c r="AY22" s="414" t="s">
        <v>168</v>
      </c>
      <c r="AZ22" s="415"/>
      <c r="BA22" s="415"/>
      <c r="BB22" s="415"/>
      <c r="BC22" s="415"/>
      <c r="BD22" s="415"/>
      <c r="BE22" s="415"/>
      <c r="BF22" s="415"/>
      <c r="BG22" s="415"/>
      <c r="BH22" s="415"/>
      <c r="BI22" s="415"/>
      <c r="BJ22" s="415"/>
      <c r="BK22" s="415"/>
      <c r="BL22" s="415"/>
      <c r="BM22" s="416"/>
      <c r="BN22" s="417">
        <v>2217567</v>
      </c>
      <c r="BO22" s="418"/>
      <c r="BP22" s="418"/>
      <c r="BQ22" s="418"/>
      <c r="BR22" s="418"/>
      <c r="BS22" s="418"/>
      <c r="BT22" s="418"/>
      <c r="BU22" s="419"/>
      <c r="BV22" s="417">
        <v>2384760</v>
      </c>
      <c r="BW22" s="418"/>
      <c r="BX22" s="418"/>
      <c r="BY22" s="418"/>
      <c r="BZ22" s="418"/>
      <c r="CA22" s="418"/>
      <c r="CB22" s="418"/>
      <c r="CC22" s="419"/>
      <c r="CD22" s="191"/>
      <c r="CE22" s="420"/>
      <c r="CF22" s="420"/>
      <c r="CG22" s="420"/>
      <c r="CH22" s="420"/>
      <c r="CI22" s="420"/>
      <c r="CJ22" s="420"/>
      <c r="CK22" s="420"/>
      <c r="CL22" s="420"/>
      <c r="CM22" s="420"/>
      <c r="CN22" s="420"/>
      <c r="CO22" s="420"/>
      <c r="CP22" s="420"/>
      <c r="CQ22" s="420"/>
      <c r="CR22" s="420"/>
      <c r="CS22" s="421"/>
      <c r="CT22" s="392"/>
      <c r="CU22" s="393"/>
      <c r="CV22" s="393"/>
      <c r="CW22" s="393"/>
      <c r="CX22" s="393"/>
      <c r="CY22" s="393"/>
      <c r="CZ22" s="393"/>
      <c r="DA22" s="394"/>
      <c r="DB22" s="392"/>
      <c r="DC22" s="393"/>
      <c r="DD22" s="393"/>
      <c r="DE22" s="393"/>
      <c r="DF22" s="393"/>
      <c r="DG22" s="393"/>
      <c r="DH22" s="393"/>
      <c r="DI22" s="394"/>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457"/>
      <c r="X23" s="439"/>
      <c r="Y23" s="440"/>
      <c r="Z23" s="447"/>
      <c r="AA23" s="448"/>
      <c r="AB23" s="448"/>
      <c r="AC23" s="448"/>
      <c r="AD23" s="448"/>
      <c r="AE23" s="448"/>
      <c r="AF23" s="448"/>
      <c r="AG23" s="449"/>
      <c r="AH23" s="447"/>
      <c r="AI23" s="448"/>
      <c r="AJ23" s="448"/>
      <c r="AK23" s="448"/>
      <c r="AL23" s="449"/>
      <c r="AM23" s="464"/>
      <c r="AN23" s="465"/>
      <c r="AO23" s="465"/>
      <c r="AP23" s="465"/>
      <c r="AQ23" s="465"/>
      <c r="AR23" s="466"/>
      <c r="AS23" s="453"/>
      <c r="AT23" s="454"/>
      <c r="AU23" s="454"/>
      <c r="AV23" s="454"/>
      <c r="AW23" s="454"/>
      <c r="AX23" s="468"/>
      <c r="AY23" s="402" t="s">
        <v>169</v>
      </c>
      <c r="AZ23" s="403"/>
      <c r="BA23" s="403"/>
      <c r="BB23" s="403"/>
      <c r="BC23" s="403"/>
      <c r="BD23" s="403"/>
      <c r="BE23" s="403"/>
      <c r="BF23" s="403"/>
      <c r="BG23" s="403"/>
      <c r="BH23" s="403"/>
      <c r="BI23" s="403"/>
      <c r="BJ23" s="403"/>
      <c r="BK23" s="403"/>
      <c r="BL23" s="403"/>
      <c r="BM23" s="404"/>
      <c r="BN23" s="422">
        <v>1275158</v>
      </c>
      <c r="BO23" s="423"/>
      <c r="BP23" s="423"/>
      <c r="BQ23" s="423"/>
      <c r="BR23" s="423"/>
      <c r="BS23" s="423"/>
      <c r="BT23" s="423"/>
      <c r="BU23" s="424"/>
      <c r="BV23" s="422">
        <v>1408847</v>
      </c>
      <c r="BW23" s="423"/>
      <c r="BX23" s="423"/>
      <c r="BY23" s="423"/>
      <c r="BZ23" s="423"/>
      <c r="CA23" s="423"/>
      <c r="CB23" s="423"/>
      <c r="CC23" s="424"/>
      <c r="CD23" s="191"/>
      <c r="CE23" s="420"/>
      <c r="CF23" s="420"/>
      <c r="CG23" s="420"/>
      <c r="CH23" s="420"/>
      <c r="CI23" s="420"/>
      <c r="CJ23" s="420"/>
      <c r="CK23" s="420"/>
      <c r="CL23" s="420"/>
      <c r="CM23" s="420"/>
      <c r="CN23" s="420"/>
      <c r="CO23" s="420"/>
      <c r="CP23" s="420"/>
      <c r="CQ23" s="420"/>
      <c r="CR23" s="420"/>
      <c r="CS23" s="421"/>
      <c r="CT23" s="392"/>
      <c r="CU23" s="393"/>
      <c r="CV23" s="393"/>
      <c r="CW23" s="393"/>
      <c r="CX23" s="393"/>
      <c r="CY23" s="393"/>
      <c r="CZ23" s="393"/>
      <c r="DA23" s="394"/>
      <c r="DB23" s="392"/>
      <c r="DC23" s="393"/>
      <c r="DD23" s="393"/>
      <c r="DE23" s="393"/>
      <c r="DF23" s="393"/>
      <c r="DG23" s="393"/>
      <c r="DH23" s="393"/>
      <c r="DI23" s="394"/>
    </row>
    <row r="24" spans="1:113" ht="18.75" customHeight="1" thickBot="1" x14ac:dyDescent="0.2">
      <c r="A24" s="178"/>
      <c r="B24" s="438"/>
      <c r="C24" s="439"/>
      <c r="D24" s="440"/>
      <c r="E24" s="395" t="s">
        <v>170</v>
      </c>
      <c r="F24" s="396"/>
      <c r="G24" s="396"/>
      <c r="H24" s="396"/>
      <c r="I24" s="396"/>
      <c r="J24" s="396"/>
      <c r="K24" s="397"/>
      <c r="L24" s="398">
        <v>1</v>
      </c>
      <c r="M24" s="399"/>
      <c r="N24" s="399"/>
      <c r="O24" s="399"/>
      <c r="P24" s="400"/>
      <c r="Q24" s="398">
        <v>7100</v>
      </c>
      <c r="R24" s="399"/>
      <c r="S24" s="399"/>
      <c r="T24" s="399"/>
      <c r="U24" s="399"/>
      <c r="V24" s="400"/>
      <c r="W24" s="457"/>
      <c r="X24" s="439"/>
      <c r="Y24" s="440"/>
      <c r="Z24" s="395" t="s">
        <v>171</v>
      </c>
      <c r="AA24" s="396"/>
      <c r="AB24" s="396"/>
      <c r="AC24" s="396"/>
      <c r="AD24" s="396"/>
      <c r="AE24" s="396"/>
      <c r="AF24" s="396"/>
      <c r="AG24" s="397"/>
      <c r="AH24" s="398">
        <v>59</v>
      </c>
      <c r="AI24" s="399"/>
      <c r="AJ24" s="399"/>
      <c r="AK24" s="399"/>
      <c r="AL24" s="400"/>
      <c r="AM24" s="398">
        <v>155465</v>
      </c>
      <c r="AN24" s="399"/>
      <c r="AO24" s="399"/>
      <c r="AP24" s="399"/>
      <c r="AQ24" s="399"/>
      <c r="AR24" s="400"/>
      <c r="AS24" s="398">
        <v>2635</v>
      </c>
      <c r="AT24" s="399"/>
      <c r="AU24" s="399"/>
      <c r="AV24" s="399"/>
      <c r="AW24" s="399"/>
      <c r="AX24" s="401"/>
      <c r="AY24" s="389" t="s">
        <v>172</v>
      </c>
      <c r="AZ24" s="390"/>
      <c r="BA24" s="390"/>
      <c r="BB24" s="390"/>
      <c r="BC24" s="390"/>
      <c r="BD24" s="390"/>
      <c r="BE24" s="390"/>
      <c r="BF24" s="390"/>
      <c r="BG24" s="390"/>
      <c r="BH24" s="390"/>
      <c r="BI24" s="390"/>
      <c r="BJ24" s="390"/>
      <c r="BK24" s="390"/>
      <c r="BL24" s="390"/>
      <c r="BM24" s="391"/>
      <c r="BN24" s="422">
        <v>1763558</v>
      </c>
      <c r="BO24" s="423"/>
      <c r="BP24" s="423"/>
      <c r="BQ24" s="423"/>
      <c r="BR24" s="423"/>
      <c r="BS24" s="423"/>
      <c r="BT24" s="423"/>
      <c r="BU24" s="424"/>
      <c r="BV24" s="422">
        <v>1825698</v>
      </c>
      <c r="BW24" s="423"/>
      <c r="BX24" s="423"/>
      <c r="BY24" s="423"/>
      <c r="BZ24" s="423"/>
      <c r="CA24" s="423"/>
      <c r="CB24" s="423"/>
      <c r="CC24" s="424"/>
      <c r="CD24" s="191"/>
      <c r="CE24" s="420"/>
      <c r="CF24" s="420"/>
      <c r="CG24" s="420"/>
      <c r="CH24" s="420"/>
      <c r="CI24" s="420"/>
      <c r="CJ24" s="420"/>
      <c r="CK24" s="420"/>
      <c r="CL24" s="420"/>
      <c r="CM24" s="420"/>
      <c r="CN24" s="420"/>
      <c r="CO24" s="420"/>
      <c r="CP24" s="420"/>
      <c r="CQ24" s="420"/>
      <c r="CR24" s="420"/>
      <c r="CS24" s="421"/>
      <c r="CT24" s="392"/>
      <c r="CU24" s="393"/>
      <c r="CV24" s="393"/>
      <c r="CW24" s="393"/>
      <c r="CX24" s="393"/>
      <c r="CY24" s="393"/>
      <c r="CZ24" s="393"/>
      <c r="DA24" s="394"/>
      <c r="DB24" s="392"/>
      <c r="DC24" s="393"/>
      <c r="DD24" s="393"/>
      <c r="DE24" s="393"/>
      <c r="DF24" s="393"/>
      <c r="DG24" s="393"/>
      <c r="DH24" s="393"/>
      <c r="DI24" s="394"/>
    </row>
    <row r="25" spans="1:113" ht="18.75" customHeight="1" x14ac:dyDescent="0.15">
      <c r="A25" s="178"/>
      <c r="B25" s="438"/>
      <c r="C25" s="439"/>
      <c r="D25" s="440"/>
      <c r="E25" s="395" t="s">
        <v>173</v>
      </c>
      <c r="F25" s="396"/>
      <c r="G25" s="396"/>
      <c r="H25" s="396"/>
      <c r="I25" s="396"/>
      <c r="J25" s="396"/>
      <c r="K25" s="397"/>
      <c r="L25" s="398">
        <v>1</v>
      </c>
      <c r="M25" s="399"/>
      <c r="N25" s="399"/>
      <c r="O25" s="399"/>
      <c r="P25" s="400"/>
      <c r="Q25" s="398">
        <v>5670</v>
      </c>
      <c r="R25" s="399"/>
      <c r="S25" s="399"/>
      <c r="T25" s="399"/>
      <c r="U25" s="399"/>
      <c r="V25" s="400"/>
      <c r="W25" s="457"/>
      <c r="X25" s="439"/>
      <c r="Y25" s="440"/>
      <c r="Z25" s="395" t="s">
        <v>174</v>
      </c>
      <c r="AA25" s="396"/>
      <c r="AB25" s="396"/>
      <c r="AC25" s="396"/>
      <c r="AD25" s="396"/>
      <c r="AE25" s="396"/>
      <c r="AF25" s="396"/>
      <c r="AG25" s="397"/>
      <c r="AH25" s="398" t="s">
        <v>129</v>
      </c>
      <c r="AI25" s="399"/>
      <c r="AJ25" s="399"/>
      <c r="AK25" s="399"/>
      <c r="AL25" s="400"/>
      <c r="AM25" s="398" t="s">
        <v>175</v>
      </c>
      <c r="AN25" s="399"/>
      <c r="AO25" s="399"/>
      <c r="AP25" s="399"/>
      <c r="AQ25" s="399"/>
      <c r="AR25" s="400"/>
      <c r="AS25" s="398" t="s">
        <v>129</v>
      </c>
      <c r="AT25" s="399"/>
      <c r="AU25" s="399"/>
      <c r="AV25" s="399"/>
      <c r="AW25" s="399"/>
      <c r="AX25" s="401"/>
      <c r="AY25" s="414" t="s">
        <v>176</v>
      </c>
      <c r="AZ25" s="415"/>
      <c r="BA25" s="415"/>
      <c r="BB25" s="415"/>
      <c r="BC25" s="415"/>
      <c r="BD25" s="415"/>
      <c r="BE25" s="415"/>
      <c r="BF25" s="415"/>
      <c r="BG25" s="415"/>
      <c r="BH25" s="415"/>
      <c r="BI25" s="415"/>
      <c r="BJ25" s="415"/>
      <c r="BK25" s="415"/>
      <c r="BL25" s="415"/>
      <c r="BM25" s="416"/>
      <c r="BN25" s="417">
        <v>229226</v>
      </c>
      <c r="BO25" s="418"/>
      <c r="BP25" s="418"/>
      <c r="BQ25" s="418"/>
      <c r="BR25" s="418"/>
      <c r="BS25" s="418"/>
      <c r="BT25" s="418"/>
      <c r="BU25" s="419"/>
      <c r="BV25" s="417">
        <v>235872</v>
      </c>
      <c r="BW25" s="418"/>
      <c r="BX25" s="418"/>
      <c r="BY25" s="418"/>
      <c r="BZ25" s="418"/>
      <c r="CA25" s="418"/>
      <c r="CB25" s="418"/>
      <c r="CC25" s="419"/>
      <c r="CD25" s="191"/>
      <c r="CE25" s="420"/>
      <c r="CF25" s="420"/>
      <c r="CG25" s="420"/>
      <c r="CH25" s="420"/>
      <c r="CI25" s="420"/>
      <c r="CJ25" s="420"/>
      <c r="CK25" s="420"/>
      <c r="CL25" s="420"/>
      <c r="CM25" s="420"/>
      <c r="CN25" s="420"/>
      <c r="CO25" s="420"/>
      <c r="CP25" s="420"/>
      <c r="CQ25" s="420"/>
      <c r="CR25" s="420"/>
      <c r="CS25" s="421"/>
      <c r="CT25" s="392"/>
      <c r="CU25" s="393"/>
      <c r="CV25" s="393"/>
      <c r="CW25" s="393"/>
      <c r="CX25" s="393"/>
      <c r="CY25" s="393"/>
      <c r="CZ25" s="393"/>
      <c r="DA25" s="394"/>
      <c r="DB25" s="392"/>
      <c r="DC25" s="393"/>
      <c r="DD25" s="393"/>
      <c r="DE25" s="393"/>
      <c r="DF25" s="393"/>
      <c r="DG25" s="393"/>
      <c r="DH25" s="393"/>
      <c r="DI25" s="394"/>
    </row>
    <row r="26" spans="1:113" ht="18.75" customHeight="1" x14ac:dyDescent="0.15">
      <c r="A26" s="178"/>
      <c r="B26" s="438"/>
      <c r="C26" s="439"/>
      <c r="D26" s="440"/>
      <c r="E26" s="395" t="s">
        <v>177</v>
      </c>
      <c r="F26" s="396"/>
      <c r="G26" s="396"/>
      <c r="H26" s="396"/>
      <c r="I26" s="396"/>
      <c r="J26" s="396"/>
      <c r="K26" s="397"/>
      <c r="L26" s="398">
        <v>1</v>
      </c>
      <c r="M26" s="399"/>
      <c r="N26" s="399"/>
      <c r="O26" s="399"/>
      <c r="P26" s="400"/>
      <c r="Q26" s="398">
        <v>4950</v>
      </c>
      <c r="R26" s="399"/>
      <c r="S26" s="399"/>
      <c r="T26" s="399"/>
      <c r="U26" s="399"/>
      <c r="V26" s="400"/>
      <c r="W26" s="457"/>
      <c r="X26" s="439"/>
      <c r="Y26" s="440"/>
      <c r="Z26" s="395" t="s">
        <v>178</v>
      </c>
      <c r="AA26" s="433"/>
      <c r="AB26" s="433"/>
      <c r="AC26" s="433"/>
      <c r="AD26" s="433"/>
      <c r="AE26" s="433"/>
      <c r="AF26" s="433"/>
      <c r="AG26" s="434"/>
      <c r="AH26" s="398">
        <v>1</v>
      </c>
      <c r="AI26" s="399"/>
      <c r="AJ26" s="399"/>
      <c r="AK26" s="399"/>
      <c r="AL26" s="400"/>
      <c r="AM26" s="398" t="s">
        <v>179</v>
      </c>
      <c r="AN26" s="399"/>
      <c r="AO26" s="399"/>
      <c r="AP26" s="399"/>
      <c r="AQ26" s="399"/>
      <c r="AR26" s="400"/>
      <c r="AS26" s="398" t="s">
        <v>180</v>
      </c>
      <c r="AT26" s="399"/>
      <c r="AU26" s="399"/>
      <c r="AV26" s="399"/>
      <c r="AW26" s="399"/>
      <c r="AX26" s="401"/>
      <c r="AY26" s="431" t="s">
        <v>181</v>
      </c>
      <c r="AZ26" s="376"/>
      <c r="BA26" s="376"/>
      <c r="BB26" s="376"/>
      <c r="BC26" s="376"/>
      <c r="BD26" s="376"/>
      <c r="BE26" s="376"/>
      <c r="BF26" s="376"/>
      <c r="BG26" s="376"/>
      <c r="BH26" s="376"/>
      <c r="BI26" s="376"/>
      <c r="BJ26" s="376"/>
      <c r="BK26" s="376"/>
      <c r="BL26" s="376"/>
      <c r="BM26" s="432"/>
      <c r="BN26" s="422" t="s">
        <v>175</v>
      </c>
      <c r="BO26" s="423"/>
      <c r="BP26" s="423"/>
      <c r="BQ26" s="423"/>
      <c r="BR26" s="423"/>
      <c r="BS26" s="423"/>
      <c r="BT26" s="423"/>
      <c r="BU26" s="424"/>
      <c r="BV26" s="422" t="s">
        <v>175</v>
      </c>
      <c r="BW26" s="423"/>
      <c r="BX26" s="423"/>
      <c r="BY26" s="423"/>
      <c r="BZ26" s="423"/>
      <c r="CA26" s="423"/>
      <c r="CB26" s="423"/>
      <c r="CC26" s="424"/>
      <c r="CD26" s="191"/>
      <c r="CE26" s="420"/>
      <c r="CF26" s="420"/>
      <c r="CG26" s="420"/>
      <c r="CH26" s="420"/>
      <c r="CI26" s="420"/>
      <c r="CJ26" s="420"/>
      <c r="CK26" s="420"/>
      <c r="CL26" s="420"/>
      <c r="CM26" s="420"/>
      <c r="CN26" s="420"/>
      <c r="CO26" s="420"/>
      <c r="CP26" s="420"/>
      <c r="CQ26" s="420"/>
      <c r="CR26" s="420"/>
      <c r="CS26" s="421"/>
      <c r="CT26" s="392"/>
      <c r="CU26" s="393"/>
      <c r="CV26" s="393"/>
      <c r="CW26" s="393"/>
      <c r="CX26" s="393"/>
      <c r="CY26" s="393"/>
      <c r="CZ26" s="393"/>
      <c r="DA26" s="394"/>
      <c r="DB26" s="392"/>
      <c r="DC26" s="393"/>
      <c r="DD26" s="393"/>
      <c r="DE26" s="393"/>
      <c r="DF26" s="393"/>
      <c r="DG26" s="393"/>
      <c r="DH26" s="393"/>
      <c r="DI26" s="394"/>
    </row>
    <row r="27" spans="1:113" ht="18.75" customHeight="1" thickBot="1" x14ac:dyDescent="0.2">
      <c r="A27" s="178"/>
      <c r="B27" s="438"/>
      <c r="C27" s="439"/>
      <c r="D27" s="440"/>
      <c r="E27" s="395" t="s">
        <v>182</v>
      </c>
      <c r="F27" s="396"/>
      <c r="G27" s="396"/>
      <c r="H27" s="396"/>
      <c r="I27" s="396"/>
      <c r="J27" s="396"/>
      <c r="K27" s="397"/>
      <c r="L27" s="398">
        <v>1</v>
      </c>
      <c r="M27" s="399"/>
      <c r="N27" s="399"/>
      <c r="O27" s="399"/>
      <c r="P27" s="400"/>
      <c r="Q27" s="398">
        <v>2520</v>
      </c>
      <c r="R27" s="399"/>
      <c r="S27" s="399"/>
      <c r="T27" s="399"/>
      <c r="U27" s="399"/>
      <c r="V27" s="400"/>
      <c r="W27" s="457"/>
      <c r="X27" s="439"/>
      <c r="Y27" s="440"/>
      <c r="Z27" s="395" t="s">
        <v>183</v>
      </c>
      <c r="AA27" s="396"/>
      <c r="AB27" s="396"/>
      <c r="AC27" s="396"/>
      <c r="AD27" s="396"/>
      <c r="AE27" s="396"/>
      <c r="AF27" s="396"/>
      <c r="AG27" s="397"/>
      <c r="AH27" s="398">
        <v>1</v>
      </c>
      <c r="AI27" s="399"/>
      <c r="AJ27" s="399"/>
      <c r="AK27" s="399"/>
      <c r="AL27" s="400"/>
      <c r="AM27" s="398" t="s">
        <v>180</v>
      </c>
      <c r="AN27" s="399"/>
      <c r="AO27" s="399"/>
      <c r="AP27" s="399"/>
      <c r="AQ27" s="399"/>
      <c r="AR27" s="400"/>
      <c r="AS27" s="398" t="s">
        <v>179</v>
      </c>
      <c r="AT27" s="399"/>
      <c r="AU27" s="399"/>
      <c r="AV27" s="399"/>
      <c r="AW27" s="399"/>
      <c r="AX27" s="401"/>
      <c r="AY27" s="428" t="s">
        <v>184</v>
      </c>
      <c r="AZ27" s="429"/>
      <c r="BA27" s="429"/>
      <c r="BB27" s="429"/>
      <c r="BC27" s="429"/>
      <c r="BD27" s="429"/>
      <c r="BE27" s="429"/>
      <c r="BF27" s="429"/>
      <c r="BG27" s="429"/>
      <c r="BH27" s="429"/>
      <c r="BI27" s="429"/>
      <c r="BJ27" s="429"/>
      <c r="BK27" s="429"/>
      <c r="BL27" s="429"/>
      <c r="BM27" s="430"/>
      <c r="BN27" s="425">
        <v>68555</v>
      </c>
      <c r="BO27" s="426"/>
      <c r="BP27" s="426"/>
      <c r="BQ27" s="426"/>
      <c r="BR27" s="426"/>
      <c r="BS27" s="426"/>
      <c r="BT27" s="426"/>
      <c r="BU27" s="427"/>
      <c r="BV27" s="425">
        <v>68505</v>
      </c>
      <c r="BW27" s="426"/>
      <c r="BX27" s="426"/>
      <c r="BY27" s="426"/>
      <c r="BZ27" s="426"/>
      <c r="CA27" s="426"/>
      <c r="CB27" s="426"/>
      <c r="CC27" s="427"/>
      <c r="CD27" s="193"/>
      <c r="CE27" s="420"/>
      <c r="CF27" s="420"/>
      <c r="CG27" s="420"/>
      <c r="CH27" s="420"/>
      <c r="CI27" s="420"/>
      <c r="CJ27" s="420"/>
      <c r="CK27" s="420"/>
      <c r="CL27" s="420"/>
      <c r="CM27" s="420"/>
      <c r="CN27" s="420"/>
      <c r="CO27" s="420"/>
      <c r="CP27" s="420"/>
      <c r="CQ27" s="420"/>
      <c r="CR27" s="420"/>
      <c r="CS27" s="421"/>
      <c r="CT27" s="392"/>
      <c r="CU27" s="393"/>
      <c r="CV27" s="393"/>
      <c r="CW27" s="393"/>
      <c r="CX27" s="393"/>
      <c r="CY27" s="393"/>
      <c r="CZ27" s="393"/>
      <c r="DA27" s="394"/>
      <c r="DB27" s="392"/>
      <c r="DC27" s="393"/>
      <c r="DD27" s="393"/>
      <c r="DE27" s="393"/>
      <c r="DF27" s="393"/>
      <c r="DG27" s="393"/>
      <c r="DH27" s="393"/>
      <c r="DI27" s="394"/>
    </row>
    <row r="28" spans="1:113" ht="18.75" customHeight="1" x14ac:dyDescent="0.15">
      <c r="A28" s="178"/>
      <c r="B28" s="438"/>
      <c r="C28" s="439"/>
      <c r="D28" s="440"/>
      <c r="E28" s="395" t="s">
        <v>185</v>
      </c>
      <c r="F28" s="396"/>
      <c r="G28" s="396"/>
      <c r="H28" s="396"/>
      <c r="I28" s="396"/>
      <c r="J28" s="396"/>
      <c r="K28" s="397"/>
      <c r="L28" s="398">
        <v>1</v>
      </c>
      <c r="M28" s="399"/>
      <c r="N28" s="399"/>
      <c r="O28" s="399"/>
      <c r="P28" s="400"/>
      <c r="Q28" s="398">
        <v>2250</v>
      </c>
      <c r="R28" s="399"/>
      <c r="S28" s="399"/>
      <c r="T28" s="399"/>
      <c r="U28" s="399"/>
      <c r="V28" s="400"/>
      <c r="W28" s="457"/>
      <c r="X28" s="439"/>
      <c r="Y28" s="440"/>
      <c r="Z28" s="395" t="s">
        <v>186</v>
      </c>
      <c r="AA28" s="396"/>
      <c r="AB28" s="396"/>
      <c r="AC28" s="396"/>
      <c r="AD28" s="396"/>
      <c r="AE28" s="396"/>
      <c r="AF28" s="396"/>
      <c r="AG28" s="397"/>
      <c r="AH28" s="398" t="s">
        <v>175</v>
      </c>
      <c r="AI28" s="399"/>
      <c r="AJ28" s="399"/>
      <c r="AK28" s="399"/>
      <c r="AL28" s="400"/>
      <c r="AM28" s="398" t="s">
        <v>175</v>
      </c>
      <c r="AN28" s="399"/>
      <c r="AO28" s="399"/>
      <c r="AP28" s="399"/>
      <c r="AQ28" s="399"/>
      <c r="AR28" s="400"/>
      <c r="AS28" s="398" t="s">
        <v>129</v>
      </c>
      <c r="AT28" s="399"/>
      <c r="AU28" s="399"/>
      <c r="AV28" s="399"/>
      <c r="AW28" s="399"/>
      <c r="AX28" s="401"/>
      <c r="AY28" s="405" t="s">
        <v>187</v>
      </c>
      <c r="AZ28" s="406"/>
      <c r="BA28" s="406"/>
      <c r="BB28" s="407"/>
      <c r="BC28" s="414" t="s">
        <v>48</v>
      </c>
      <c r="BD28" s="415"/>
      <c r="BE28" s="415"/>
      <c r="BF28" s="415"/>
      <c r="BG28" s="415"/>
      <c r="BH28" s="415"/>
      <c r="BI28" s="415"/>
      <c r="BJ28" s="415"/>
      <c r="BK28" s="415"/>
      <c r="BL28" s="415"/>
      <c r="BM28" s="416"/>
      <c r="BN28" s="417">
        <v>531100</v>
      </c>
      <c r="BO28" s="418"/>
      <c r="BP28" s="418"/>
      <c r="BQ28" s="418"/>
      <c r="BR28" s="418"/>
      <c r="BS28" s="418"/>
      <c r="BT28" s="418"/>
      <c r="BU28" s="419"/>
      <c r="BV28" s="417">
        <v>548100</v>
      </c>
      <c r="BW28" s="418"/>
      <c r="BX28" s="418"/>
      <c r="BY28" s="418"/>
      <c r="BZ28" s="418"/>
      <c r="CA28" s="418"/>
      <c r="CB28" s="418"/>
      <c r="CC28" s="419"/>
      <c r="CD28" s="191"/>
      <c r="CE28" s="420"/>
      <c r="CF28" s="420"/>
      <c r="CG28" s="420"/>
      <c r="CH28" s="420"/>
      <c r="CI28" s="420"/>
      <c r="CJ28" s="420"/>
      <c r="CK28" s="420"/>
      <c r="CL28" s="420"/>
      <c r="CM28" s="420"/>
      <c r="CN28" s="420"/>
      <c r="CO28" s="420"/>
      <c r="CP28" s="420"/>
      <c r="CQ28" s="420"/>
      <c r="CR28" s="420"/>
      <c r="CS28" s="421"/>
      <c r="CT28" s="392"/>
      <c r="CU28" s="393"/>
      <c r="CV28" s="393"/>
      <c r="CW28" s="393"/>
      <c r="CX28" s="393"/>
      <c r="CY28" s="393"/>
      <c r="CZ28" s="393"/>
      <c r="DA28" s="394"/>
      <c r="DB28" s="392"/>
      <c r="DC28" s="393"/>
      <c r="DD28" s="393"/>
      <c r="DE28" s="393"/>
      <c r="DF28" s="393"/>
      <c r="DG28" s="393"/>
      <c r="DH28" s="393"/>
      <c r="DI28" s="394"/>
    </row>
    <row r="29" spans="1:113" ht="18.75" customHeight="1" x14ac:dyDescent="0.15">
      <c r="A29" s="178"/>
      <c r="B29" s="438"/>
      <c r="C29" s="439"/>
      <c r="D29" s="440"/>
      <c r="E29" s="395" t="s">
        <v>188</v>
      </c>
      <c r="F29" s="396"/>
      <c r="G29" s="396"/>
      <c r="H29" s="396"/>
      <c r="I29" s="396"/>
      <c r="J29" s="396"/>
      <c r="K29" s="397"/>
      <c r="L29" s="398">
        <v>10</v>
      </c>
      <c r="M29" s="399"/>
      <c r="N29" s="399"/>
      <c r="O29" s="399"/>
      <c r="P29" s="400"/>
      <c r="Q29" s="398">
        <v>2120</v>
      </c>
      <c r="R29" s="399"/>
      <c r="S29" s="399"/>
      <c r="T29" s="399"/>
      <c r="U29" s="399"/>
      <c r="V29" s="400"/>
      <c r="W29" s="458"/>
      <c r="X29" s="459"/>
      <c r="Y29" s="460"/>
      <c r="Z29" s="395" t="s">
        <v>189</v>
      </c>
      <c r="AA29" s="396"/>
      <c r="AB29" s="396"/>
      <c r="AC29" s="396"/>
      <c r="AD29" s="396"/>
      <c r="AE29" s="396"/>
      <c r="AF29" s="396"/>
      <c r="AG29" s="397"/>
      <c r="AH29" s="398">
        <v>60</v>
      </c>
      <c r="AI29" s="399"/>
      <c r="AJ29" s="399"/>
      <c r="AK29" s="399"/>
      <c r="AL29" s="400"/>
      <c r="AM29" s="398">
        <v>159118</v>
      </c>
      <c r="AN29" s="399"/>
      <c r="AO29" s="399"/>
      <c r="AP29" s="399"/>
      <c r="AQ29" s="399"/>
      <c r="AR29" s="400"/>
      <c r="AS29" s="398">
        <v>2652</v>
      </c>
      <c r="AT29" s="399"/>
      <c r="AU29" s="399"/>
      <c r="AV29" s="399"/>
      <c r="AW29" s="399"/>
      <c r="AX29" s="401"/>
      <c r="AY29" s="408"/>
      <c r="AZ29" s="409"/>
      <c r="BA29" s="409"/>
      <c r="BB29" s="410"/>
      <c r="BC29" s="402" t="s">
        <v>190</v>
      </c>
      <c r="BD29" s="403"/>
      <c r="BE29" s="403"/>
      <c r="BF29" s="403"/>
      <c r="BG29" s="403"/>
      <c r="BH29" s="403"/>
      <c r="BI29" s="403"/>
      <c r="BJ29" s="403"/>
      <c r="BK29" s="403"/>
      <c r="BL29" s="403"/>
      <c r="BM29" s="404"/>
      <c r="BN29" s="422">
        <v>573000</v>
      </c>
      <c r="BO29" s="423"/>
      <c r="BP29" s="423"/>
      <c r="BQ29" s="423"/>
      <c r="BR29" s="423"/>
      <c r="BS29" s="423"/>
      <c r="BT29" s="423"/>
      <c r="BU29" s="424"/>
      <c r="BV29" s="422">
        <v>572000</v>
      </c>
      <c r="BW29" s="423"/>
      <c r="BX29" s="423"/>
      <c r="BY29" s="423"/>
      <c r="BZ29" s="423"/>
      <c r="CA29" s="423"/>
      <c r="CB29" s="423"/>
      <c r="CC29" s="424"/>
      <c r="CD29" s="193"/>
      <c r="CE29" s="420"/>
      <c r="CF29" s="420"/>
      <c r="CG29" s="420"/>
      <c r="CH29" s="420"/>
      <c r="CI29" s="420"/>
      <c r="CJ29" s="420"/>
      <c r="CK29" s="420"/>
      <c r="CL29" s="420"/>
      <c r="CM29" s="420"/>
      <c r="CN29" s="420"/>
      <c r="CO29" s="420"/>
      <c r="CP29" s="420"/>
      <c r="CQ29" s="420"/>
      <c r="CR29" s="420"/>
      <c r="CS29" s="421"/>
      <c r="CT29" s="392"/>
      <c r="CU29" s="393"/>
      <c r="CV29" s="393"/>
      <c r="CW29" s="393"/>
      <c r="CX29" s="393"/>
      <c r="CY29" s="393"/>
      <c r="CZ29" s="393"/>
      <c r="DA29" s="394"/>
      <c r="DB29" s="392"/>
      <c r="DC29" s="393"/>
      <c r="DD29" s="393"/>
      <c r="DE29" s="393"/>
      <c r="DF29" s="393"/>
      <c r="DG29" s="393"/>
      <c r="DH29" s="393"/>
      <c r="DI29" s="394"/>
    </row>
    <row r="30" spans="1:113" ht="18.75" customHeight="1" thickBot="1" x14ac:dyDescent="0.2">
      <c r="A30" s="178"/>
      <c r="B30" s="441"/>
      <c r="C30" s="442"/>
      <c r="D30" s="443"/>
      <c r="E30" s="377"/>
      <c r="F30" s="378"/>
      <c r="G30" s="378"/>
      <c r="H30" s="378"/>
      <c r="I30" s="378"/>
      <c r="J30" s="378"/>
      <c r="K30" s="379"/>
      <c r="L30" s="380"/>
      <c r="M30" s="381"/>
      <c r="N30" s="381"/>
      <c r="O30" s="381"/>
      <c r="P30" s="382"/>
      <c r="Q30" s="380"/>
      <c r="R30" s="381"/>
      <c r="S30" s="381"/>
      <c r="T30" s="381"/>
      <c r="U30" s="381"/>
      <c r="V30" s="382"/>
      <c r="W30" s="383" t="s">
        <v>191</v>
      </c>
      <c r="X30" s="384"/>
      <c r="Y30" s="384"/>
      <c r="Z30" s="384"/>
      <c r="AA30" s="384"/>
      <c r="AB30" s="384"/>
      <c r="AC30" s="384"/>
      <c r="AD30" s="384"/>
      <c r="AE30" s="384"/>
      <c r="AF30" s="384"/>
      <c r="AG30" s="385"/>
      <c r="AH30" s="386">
        <v>94.3</v>
      </c>
      <c r="AI30" s="387"/>
      <c r="AJ30" s="387"/>
      <c r="AK30" s="387"/>
      <c r="AL30" s="387"/>
      <c r="AM30" s="387"/>
      <c r="AN30" s="387"/>
      <c r="AO30" s="387"/>
      <c r="AP30" s="387"/>
      <c r="AQ30" s="387"/>
      <c r="AR30" s="387"/>
      <c r="AS30" s="387"/>
      <c r="AT30" s="387"/>
      <c r="AU30" s="387"/>
      <c r="AV30" s="387"/>
      <c r="AW30" s="387"/>
      <c r="AX30" s="388"/>
      <c r="AY30" s="411"/>
      <c r="AZ30" s="412"/>
      <c r="BA30" s="412"/>
      <c r="BB30" s="413"/>
      <c r="BC30" s="389" t="s">
        <v>50</v>
      </c>
      <c r="BD30" s="390"/>
      <c r="BE30" s="390"/>
      <c r="BF30" s="390"/>
      <c r="BG30" s="390"/>
      <c r="BH30" s="390"/>
      <c r="BI30" s="390"/>
      <c r="BJ30" s="390"/>
      <c r="BK30" s="390"/>
      <c r="BL30" s="390"/>
      <c r="BM30" s="391"/>
      <c r="BN30" s="425">
        <v>1752775</v>
      </c>
      <c r="BO30" s="426"/>
      <c r="BP30" s="426"/>
      <c r="BQ30" s="426"/>
      <c r="BR30" s="426"/>
      <c r="BS30" s="426"/>
      <c r="BT30" s="426"/>
      <c r="BU30" s="427"/>
      <c r="BV30" s="425">
        <v>1451925</v>
      </c>
      <c r="BW30" s="426"/>
      <c r="BX30" s="426"/>
      <c r="BY30" s="426"/>
      <c r="BZ30" s="426"/>
      <c r="CA30" s="426"/>
      <c r="CB30" s="426"/>
      <c r="CC30" s="42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375" t="s">
        <v>192</v>
      </c>
      <c r="D32" s="375"/>
      <c r="E32" s="375"/>
      <c r="F32" s="375"/>
      <c r="G32" s="375"/>
      <c r="H32" s="375"/>
      <c r="I32" s="375"/>
      <c r="J32" s="375"/>
      <c r="K32" s="375"/>
      <c r="L32" s="375"/>
      <c r="M32" s="375"/>
      <c r="N32" s="375"/>
      <c r="O32" s="375"/>
      <c r="P32" s="375"/>
      <c r="Q32" s="375"/>
      <c r="R32" s="375"/>
      <c r="S32" s="375"/>
      <c r="U32" s="376" t="s">
        <v>193</v>
      </c>
      <c r="V32" s="376"/>
      <c r="W32" s="376"/>
      <c r="X32" s="376"/>
      <c r="Y32" s="376"/>
      <c r="Z32" s="376"/>
      <c r="AA32" s="376"/>
      <c r="AB32" s="376"/>
      <c r="AC32" s="376"/>
      <c r="AD32" s="376"/>
      <c r="AE32" s="376"/>
      <c r="AF32" s="376"/>
      <c r="AG32" s="376"/>
      <c r="AH32" s="376"/>
      <c r="AI32" s="376"/>
      <c r="AJ32" s="376"/>
      <c r="AK32" s="376"/>
      <c r="AM32" s="376" t="s">
        <v>194</v>
      </c>
      <c r="AN32" s="376"/>
      <c r="AO32" s="376"/>
      <c r="AP32" s="376"/>
      <c r="AQ32" s="376"/>
      <c r="AR32" s="376"/>
      <c r="AS32" s="376"/>
      <c r="AT32" s="376"/>
      <c r="AU32" s="376"/>
      <c r="AV32" s="376"/>
      <c r="AW32" s="376"/>
      <c r="AX32" s="376"/>
      <c r="AY32" s="376"/>
      <c r="AZ32" s="376"/>
      <c r="BA32" s="376"/>
      <c r="BB32" s="376"/>
      <c r="BC32" s="376"/>
      <c r="BE32" s="376" t="s">
        <v>195</v>
      </c>
      <c r="BF32" s="376"/>
      <c r="BG32" s="376"/>
      <c r="BH32" s="376"/>
      <c r="BI32" s="376"/>
      <c r="BJ32" s="376"/>
      <c r="BK32" s="376"/>
      <c r="BL32" s="376"/>
      <c r="BM32" s="376"/>
      <c r="BN32" s="376"/>
      <c r="BO32" s="376"/>
      <c r="BP32" s="376"/>
      <c r="BQ32" s="376"/>
      <c r="BR32" s="376"/>
      <c r="BS32" s="376"/>
      <c r="BT32" s="376"/>
      <c r="BU32" s="376"/>
      <c r="BW32" s="376" t="s">
        <v>196</v>
      </c>
      <c r="BX32" s="376"/>
      <c r="BY32" s="376"/>
      <c r="BZ32" s="376"/>
      <c r="CA32" s="376"/>
      <c r="CB32" s="376"/>
      <c r="CC32" s="376"/>
      <c r="CD32" s="376"/>
      <c r="CE32" s="376"/>
      <c r="CF32" s="376"/>
      <c r="CG32" s="376"/>
      <c r="CH32" s="376"/>
      <c r="CI32" s="376"/>
      <c r="CJ32" s="376"/>
      <c r="CK32" s="376"/>
      <c r="CL32" s="376"/>
      <c r="CM32" s="376"/>
      <c r="CO32" s="376" t="s">
        <v>197</v>
      </c>
      <c r="CP32" s="376"/>
      <c r="CQ32" s="376"/>
      <c r="CR32" s="376"/>
      <c r="CS32" s="376"/>
      <c r="CT32" s="376"/>
      <c r="CU32" s="376"/>
      <c r="CV32" s="376"/>
      <c r="CW32" s="376"/>
      <c r="CX32" s="376"/>
      <c r="CY32" s="376"/>
      <c r="CZ32" s="376"/>
      <c r="DA32" s="376"/>
      <c r="DB32" s="376"/>
      <c r="DC32" s="376"/>
      <c r="DD32" s="376"/>
      <c r="DE32" s="376"/>
      <c r="DI32" s="201"/>
    </row>
    <row r="33" spans="1:113" ht="13.5" customHeight="1" x14ac:dyDescent="0.15">
      <c r="A33" s="178"/>
      <c r="B33" s="202"/>
      <c r="C33" s="374" t="s">
        <v>198</v>
      </c>
      <c r="D33" s="374"/>
      <c r="E33" s="373" t="s">
        <v>199</v>
      </c>
      <c r="F33" s="373"/>
      <c r="G33" s="373"/>
      <c r="H33" s="373"/>
      <c r="I33" s="373"/>
      <c r="J33" s="373"/>
      <c r="K33" s="373"/>
      <c r="L33" s="373"/>
      <c r="M33" s="373"/>
      <c r="N33" s="373"/>
      <c r="O33" s="373"/>
      <c r="P33" s="373"/>
      <c r="Q33" s="373"/>
      <c r="R33" s="373"/>
      <c r="S33" s="373"/>
      <c r="T33" s="203"/>
      <c r="U33" s="374" t="s">
        <v>200</v>
      </c>
      <c r="V33" s="374"/>
      <c r="W33" s="373" t="s">
        <v>199</v>
      </c>
      <c r="X33" s="373"/>
      <c r="Y33" s="373"/>
      <c r="Z33" s="373"/>
      <c r="AA33" s="373"/>
      <c r="AB33" s="373"/>
      <c r="AC33" s="373"/>
      <c r="AD33" s="373"/>
      <c r="AE33" s="373"/>
      <c r="AF33" s="373"/>
      <c r="AG33" s="373"/>
      <c r="AH33" s="373"/>
      <c r="AI33" s="373"/>
      <c r="AJ33" s="373"/>
      <c r="AK33" s="373"/>
      <c r="AL33" s="203"/>
      <c r="AM33" s="374" t="s">
        <v>200</v>
      </c>
      <c r="AN33" s="374"/>
      <c r="AO33" s="373" t="s">
        <v>201</v>
      </c>
      <c r="AP33" s="373"/>
      <c r="AQ33" s="373"/>
      <c r="AR33" s="373"/>
      <c r="AS33" s="373"/>
      <c r="AT33" s="373"/>
      <c r="AU33" s="373"/>
      <c r="AV33" s="373"/>
      <c r="AW33" s="373"/>
      <c r="AX33" s="373"/>
      <c r="AY33" s="373"/>
      <c r="AZ33" s="373"/>
      <c r="BA33" s="373"/>
      <c r="BB33" s="373"/>
      <c r="BC33" s="373"/>
      <c r="BD33" s="204"/>
      <c r="BE33" s="373" t="s">
        <v>202</v>
      </c>
      <c r="BF33" s="373"/>
      <c r="BG33" s="373" t="s">
        <v>203</v>
      </c>
      <c r="BH33" s="373"/>
      <c r="BI33" s="373"/>
      <c r="BJ33" s="373"/>
      <c r="BK33" s="373"/>
      <c r="BL33" s="373"/>
      <c r="BM33" s="373"/>
      <c r="BN33" s="373"/>
      <c r="BO33" s="373"/>
      <c r="BP33" s="373"/>
      <c r="BQ33" s="373"/>
      <c r="BR33" s="373"/>
      <c r="BS33" s="373"/>
      <c r="BT33" s="373"/>
      <c r="BU33" s="373"/>
      <c r="BV33" s="204"/>
      <c r="BW33" s="374" t="s">
        <v>202</v>
      </c>
      <c r="BX33" s="374"/>
      <c r="BY33" s="373" t="s">
        <v>204</v>
      </c>
      <c r="BZ33" s="373"/>
      <c r="CA33" s="373"/>
      <c r="CB33" s="373"/>
      <c r="CC33" s="373"/>
      <c r="CD33" s="373"/>
      <c r="CE33" s="373"/>
      <c r="CF33" s="373"/>
      <c r="CG33" s="373"/>
      <c r="CH33" s="373"/>
      <c r="CI33" s="373"/>
      <c r="CJ33" s="373"/>
      <c r="CK33" s="373"/>
      <c r="CL33" s="373"/>
      <c r="CM33" s="373"/>
      <c r="CN33" s="203"/>
      <c r="CO33" s="374" t="s">
        <v>200</v>
      </c>
      <c r="CP33" s="374"/>
      <c r="CQ33" s="373" t="s">
        <v>205</v>
      </c>
      <c r="CR33" s="373"/>
      <c r="CS33" s="373"/>
      <c r="CT33" s="373"/>
      <c r="CU33" s="373"/>
      <c r="CV33" s="373"/>
      <c r="CW33" s="373"/>
      <c r="CX33" s="373"/>
      <c r="CY33" s="373"/>
      <c r="CZ33" s="373"/>
      <c r="DA33" s="373"/>
      <c r="DB33" s="373"/>
      <c r="DC33" s="373"/>
      <c r="DD33" s="373"/>
      <c r="DE33" s="373"/>
      <c r="DF33" s="203"/>
      <c r="DG33" s="372" t="s">
        <v>206</v>
      </c>
      <c r="DH33" s="372"/>
      <c r="DI33" s="205"/>
    </row>
    <row r="34" spans="1:113" ht="32.25" customHeight="1" x14ac:dyDescent="0.15">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2</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8</v>
      </c>
      <c r="AN34" s="370"/>
      <c r="AO34" s="371" t="str">
        <f>IF('各会計、関係団体の財政状況及び健全化判断比率'!B34="","",'各会計、関係団体の財政状況及び健全化判断比率'!B34)</f>
        <v>水道事業会計</v>
      </c>
      <c r="AP34" s="371"/>
      <c r="AQ34" s="371"/>
      <c r="AR34" s="371"/>
      <c r="AS34" s="371"/>
      <c r="AT34" s="371"/>
      <c r="AU34" s="371"/>
      <c r="AV34" s="371"/>
      <c r="AW34" s="371"/>
      <c r="AX34" s="371"/>
      <c r="AY34" s="371"/>
      <c r="AZ34" s="371"/>
      <c r="BA34" s="371"/>
      <c r="BB34" s="371"/>
      <c r="BC34" s="371"/>
      <c r="BD34" s="178"/>
      <c r="BE34" s="370">
        <f>IF(BG34="","",MAX(C34:D43,U34:V43,AM34:AN43)+1)</f>
        <v>9</v>
      </c>
      <c r="BF34" s="370"/>
      <c r="BG34" s="371" t="str">
        <f>IF('各会計、関係団体の財政状況及び健全化判断比率'!B35="","",'各会計、関係団体の財政状況及び健全化判断比率'!B35)</f>
        <v>下水道事業特別会計</v>
      </c>
      <c r="BH34" s="371"/>
      <c r="BI34" s="371"/>
      <c r="BJ34" s="371"/>
      <c r="BK34" s="371"/>
      <c r="BL34" s="371"/>
      <c r="BM34" s="371"/>
      <c r="BN34" s="371"/>
      <c r="BO34" s="371"/>
      <c r="BP34" s="371"/>
      <c r="BQ34" s="371"/>
      <c r="BR34" s="371"/>
      <c r="BS34" s="371"/>
      <c r="BT34" s="371"/>
      <c r="BU34" s="371"/>
      <c r="BV34" s="178"/>
      <c r="BW34" s="370">
        <f>IF(BY34="","",MAX(C34:D43,U34:V43,AM34:AN43,BE34:BF43)+1)</f>
        <v>10</v>
      </c>
      <c r="BX34" s="370"/>
      <c r="BY34" s="371" t="str">
        <f>IF('各会計、関係団体の財政状況及び健全化判断比率'!B68="","",'各会計、関係団体の財政状況及び健全化判断比率'!B68)</f>
        <v>秋田県市町村総合事務組合（一般会計）</v>
      </c>
      <c r="BZ34" s="371"/>
      <c r="CA34" s="371"/>
      <c r="CB34" s="371"/>
      <c r="CC34" s="371"/>
      <c r="CD34" s="371"/>
      <c r="CE34" s="371"/>
      <c r="CF34" s="371"/>
      <c r="CG34" s="371"/>
      <c r="CH34" s="371"/>
      <c r="CI34" s="371"/>
      <c r="CJ34" s="371"/>
      <c r="CK34" s="371"/>
      <c r="CL34" s="371"/>
      <c r="CM34" s="371"/>
      <c r="CN34" s="178"/>
      <c r="CO34" s="370" t="str">
        <f>IF(CQ34="","",MAX(C34:D43,U34:V43,AM34:AN43,BE34:BF43,BW34:BX43)+1)</f>
        <v/>
      </c>
      <c r="CP34" s="370"/>
      <c r="CQ34" s="371" t="str">
        <f>IF('各会計、関係団体の財政状況及び健全化判断比率'!BS7="","",'各会計、関係団体の財政状況及び健全化判断比率'!BS7)</f>
        <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15">
      <c r="A35" s="178"/>
      <c r="B35" s="202"/>
      <c r="C35" s="370" t="str">
        <f>IF(E35="","",C34+1)</f>
        <v/>
      </c>
      <c r="D35" s="370"/>
      <c r="E35" s="371" t="str">
        <f>IF('各会計、関係団体の財政状況及び健全化判断比率'!B8="","",'各会計、関係団体の財政状況及び健全化判断比率'!B8)</f>
        <v/>
      </c>
      <c r="F35" s="371"/>
      <c r="G35" s="371"/>
      <c r="H35" s="371"/>
      <c r="I35" s="371"/>
      <c r="J35" s="371"/>
      <c r="K35" s="371"/>
      <c r="L35" s="371"/>
      <c r="M35" s="371"/>
      <c r="N35" s="371"/>
      <c r="O35" s="371"/>
      <c r="P35" s="371"/>
      <c r="Q35" s="371"/>
      <c r="R35" s="371"/>
      <c r="S35" s="371"/>
      <c r="T35" s="178"/>
      <c r="U35" s="370">
        <f>IF(W35="","",U34+1)</f>
        <v>3</v>
      </c>
      <c r="V35" s="370"/>
      <c r="W35" s="371" t="str">
        <f>IF('各会計、関係団体の財政状況及び健全化判断比率'!B29="","",'各会計、関係団体の財政状況及び健全化判断比率'!B29)</f>
        <v>国民健康保険井川町診療所特別会計</v>
      </c>
      <c r="X35" s="371"/>
      <c r="Y35" s="371"/>
      <c r="Z35" s="371"/>
      <c r="AA35" s="371"/>
      <c r="AB35" s="371"/>
      <c r="AC35" s="371"/>
      <c r="AD35" s="371"/>
      <c r="AE35" s="371"/>
      <c r="AF35" s="371"/>
      <c r="AG35" s="371"/>
      <c r="AH35" s="371"/>
      <c r="AI35" s="371"/>
      <c r="AJ35" s="371"/>
      <c r="AK35" s="371"/>
      <c r="AL35" s="178"/>
      <c r="AM35" s="370" t="str">
        <f t="shared" ref="AM35:AM43" si="0">IF(AO35="","",AM34+1)</f>
        <v/>
      </c>
      <c r="AN35" s="370"/>
      <c r="AO35" s="371"/>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11</v>
      </c>
      <c r="BX35" s="370"/>
      <c r="BY35" s="371" t="str">
        <f>IF('各会計、関係団体の財政状況及び健全化判断比率'!B69="","",'各会計、関係団体の財政状況及び健全化判断比率'!B69)</f>
        <v>秋田県市町村総合事務組合（交通災害共済事業等特別会計）</v>
      </c>
      <c r="BZ35" s="371"/>
      <c r="CA35" s="371"/>
      <c r="CB35" s="371"/>
      <c r="CC35" s="371"/>
      <c r="CD35" s="371"/>
      <c r="CE35" s="371"/>
      <c r="CF35" s="371"/>
      <c r="CG35" s="371"/>
      <c r="CH35" s="371"/>
      <c r="CI35" s="371"/>
      <c r="CJ35" s="371"/>
      <c r="CK35" s="371"/>
      <c r="CL35" s="371"/>
      <c r="CM35" s="371"/>
      <c r="CN35" s="178"/>
      <c r="CO35" s="370" t="str">
        <f t="shared" ref="CO35:CO43" si="3">IF(CQ35="","",CO34+1)</f>
        <v/>
      </c>
      <c r="CP35" s="370"/>
      <c r="CQ35" s="371" t="str">
        <f>IF('各会計、関係団体の財政状況及び健全化判断比率'!BS8="","",'各会計、関係団体の財政状況及び健全化判断比率'!BS8)</f>
        <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15">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4</v>
      </c>
      <c r="V36" s="370"/>
      <c r="W36" s="371" t="str">
        <f>IF('各会計、関係団体の財政状況及び健全化判断比率'!B30="","",'各会計、関係団体の財政状況及び健全化判断比率'!B30)</f>
        <v>介護保険事業特別会計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12</v>
      </c>
      <c r="BX36" s="370"/>
      <c r="BY36" s="371" t="str">
        <f>IF('各会計、関係団体の財政状況及び健全化判断比率'!B70="","",'各会計、関係団体の財政状況及び健全化判断比率'!B70)</f>
        <v>秋田県市町村会館管理組合（一般会計）</v>
      </c>
      <c r="BZ36" s="371"/>
      <c r="CA36" s="371"/>
      <c r="CB36" s="371"/>
      <c r="CC36" s="371"/>
      <c r="CD36" s="371"/>
      <c r="CE36" s="371"/>
      <c r="CF36" s="371"/>
      <c r="CG36" s="371"/>
      <c r="CH36" s="371"/>
      <c r="CI36" s="371"/>
      <c r="CJ36" s="371"/>
      <c r="CK36" s="371"/>
      <c r="CL36" s="371"/>
      <c r="CM36" s="371"/>
      <c r="CN36" s="178"/>
      <c r="CO36" s="370" t="str">
        <f t="shared" si="3"/>
        <v/>
      </c>
      <c r="CP36" s="370"/>
      <c r="CQ36" s="371" t="str">
        <f>IF('各会計、関係団体の財政状況及び健全化判断比率'!BS9="","",'各会計、関係団体の財政状況及び健全化判断比率'!BS9)</f>
        <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15">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5</v>
      </c>
      <c r="V37" s="370"/>
      <c r="W37" s="371" t="str">
        <f>IF('各会計、関係団体の財政状況及び健全化判断比率'!B31="","",'各会計、関係団体の財政状況及び健全化判断比率'!B31)</f>
        <v>介護認定事業特別会計</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13</v>
      </c>
      <c r="BX37" s="370"/>
      <c r="BY37" s="371" t="str">
        <f>IF('各会計、関係団体の財政状況及び健全化判断比率'!B71="","",'各会計、関係団体の財政状況及び健全化判断比率'!B71)</f>
        <v>秋田県後期高齢者医療広域連合（一般会計）</v>
      </c>
      <c r="BZ37" s="371"/>
      <c r="CA37" s="371"/>
      <c r="CB37" s="371"/>
      <c r="CC37" s="371"/>
      <c r="CD37" s="371"/>
      <c r="CE37" s="371"/>
      <c r="CF37" s="371"/>
      <c r="CG37" s="371"/>
      <c r="CH37" s="371"/>
      <c r="CI37" s="371"/>
      <c r="CJ37" s="371"/>
      <c r="CK37" s="371"/>
      <c r="CL37" s="371"/>
      <c r="CM37" s="371"/>
      <c r="CN37" s="178"/>
      <c r="CO37" s="370" t="str">
        <f t="shared" si="3"/>
        <v/>
      </c>
      <c r="CP37" s="370"/>
      <c r="CQ37" s="371" t="str">
        <f>IF('各会計、関係団体の財政状況及び健全化判断比率'!BS10="","",'各会計、関係団体の財政状況及び健全化判断比率'!BS10)</f>
        <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15">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f t="shared" si="4"/>
        <v>6</v>
      </c>
      <c r="V38" s="370"/>
      <c r="W38" s="371" t="str">
        <f>IF('各会計、関係団体の財政状況及び健全化判断比率'!B32="","",'各会計、関係団体の財政状況及び健全化判断比率'!B32)</f>
        <v>介護サービス事業特別会計</v>
      </c>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14</v>
      </c>
      <c r="BX38" s="370"/>
      <c r="BY38" s="371" t="str">
        <f>IF('各会計、関係団体の財政状況及び健全化判断比率'!B72="","",'各会計、関係団体の財政状況及び健全化判断比率'!B72)</f>
        <v>秋田県後期高齢者医療広域連合（後期高齢者医療特別会計）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15">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f t="shared" si="4"/>
        <v>7</v>
      </c>
      <c r="V39" s="370"/>
      <c r="W39" s="371" t="str">
        <f>IF('各会計、関係団体の財政状況及び健全化判断比率'!B33="","",'各会計、関係団体の財政状況及び健全化判断比率'!B33)</f>
        <v>後期高齢者医療特別会計</v>
      </c>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15</v>
      </c>
      <c r="BX39" s="370"/>
      <c r="BY39" s="371" t="str">
        <f>IF('各会計、関係団体の財政状況及び健全化判断比率'!B73="","",'各会計、関係団体の財政状況及び健全化判断比率'!B73)</f>
        <v>秋田県町村電算システム共同事業組合（一般会計）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15">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16</v>
      </c>
      <c r="BX40" s="370"/>
      <c r="BY40" s="371" t="str">
        <f>IF('各会計、関係団体の財政状況及び健全化判断比率'!B74="","",'各会計、関係団体の財政状況及び健全化判断比率'!B74)</f>
        <v>八郎湖周辺清掃事務組合（一般会計）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15">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17</v>
      </c>
      <c r="BX41" s="370"/>
      <c r="BY41" s="371" t="str">
        <f>IF('各会計、関係団体の財政状況及び健全化判断比率'!B75="","",'各会計、関係団体の財政状況及び健全化判断比率'!B75)</f>
        <v>八郎潟町・井川町衛生処理施設組合（一般会計）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15">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18</v>
      </c>
      <c r="BX42" s="370"/>
      <c r="BY42" s="371" t="str">
        <f>IF('各会計、関係団体の財政状況及び健全化判断比率'!B76="","",'各会計、関係団体の財政状況及び健全化判断比率'!B76)</f>
        <v>湖東地区行政一部事務組合（一般会計）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15">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f t="shared" si="2"/>
        <v>19</v>
      </c>
      <c r="BX43" s="370"/>
      <c r="BY43" s="371" t="str">
        <f>IF('各会計、関係団体の財政状況及び健全化判断比率'!B77="","",'各会計、関係団体の財政状況及び健全化判断比率'!B77)</f>
        <v>井川町・潟上市共有財産管理組合（一般会計）</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207</v>
      </c>
      <c r="E46" s="367" t="s">
        <v>208</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15">
      <c r="E47" s="367" t="s">
        <v>209</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15">
      <c r="E48" s="367" t="s">
        <v>210</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15">
      <c r="E49" s="369" t="s">
        <v>211</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15">
      <c r="E50" s="367" t="s">
        <v>212</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15">
      <c r="E51" s="367" t="s">
        <v>213</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15">
      <c r="E52" s="367" t="s">
        <v>214</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15">
      <c r="E53" s="177" t="s">
        <v>574</v>
      </c>
    </row>
    <row r="54" spans="5:113" x14ac:dyDescent="0.15"/>
    <row r="55" spans="5:113" x14ac:dyDescent="0.15"/>
    <row r="56" spans="5:113" x14ac:dyDescent="0.15"/>
  </sheetData>
  <sheetProtection algorithmName="SHA-512" hashValue="5clY88E4nUF+GfVZjLEjKO1tR7mSbsmpSO+oFI2IdiZcCVUucBPECRimaw2am372zffc3PMvx6Eu8pzhzyvzAQ==" saltValue="4u3zbGSslZ+i6UkZC/2PZ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179" t="s">
        <v>558</v>
      </c>
      <c r="D34" s="1179"/>
      <c r="E34" s="1180"/>
      <c r="F34" s="32">
        <v>7.5</v>
      </c>
      <c r="G34" s="33">
        <v>8.06</v>
      </c>
      <c r="H34" s="33">
        <v>9.84</v>
      </c>
      <c r="I34" s="33">
        <v>8.69</v>
      </c>
      <c r="J34" s="34">
        <v>9.73</v>
      </c>
      <c r="K34" s="22"/>
      <c r="L34" s="22"/>
      <c r="M34" s="22"/>
      <c r="N34" s="22"/>
      <c r="O34" s="22"/>
      <c r="P34" s="22"/>
    </row>
    <row r="35" spans="1:16" ht="39" customHeight="1" x14ac:dyDescent="0.15">
      <c r="A35" s="22"/>
      <c r="B35" s="35"/>
      <c r="C35" s="1173" t="s">
        <v>559</v>
      </c>
      <c r="D35" s="1174"/>
      <c r="E35" s="1175"/>
      <c r="F35" s="36">
        <v>2.42</v>
      </c>
      <c r="G35" s="37">
        <v>3.35</v>
      </c>
      <c r="H35" s="37">
        <v>3.98</v>
      </c>
      <c r="I35" s="37">
        <v>3.56</v>
      </c>
      <c r="J35" s="38">
        <v>4.05</v>
      </c>
      <c r="K35" s="22"/>
      <c r="L35" s="22"/>
      <c r="M35" s="22"/>
      <c r="N35" s="22"/>
      <c r="O35" s="22"/>
      <c r="P35" s="22"/>
    </row>
    <row r="36" spans="1:16" ht="39" customHeight="1" x14ac:dyDescent="0.15">
      <c r="A36" s="22"/>
      <c r="B36" s="35"/>
      <c r="C36" s="1173" t="s">
        <v>560</v>
      </c>
      <c r="D36" s="1174"/>
      <c r="E36" s="1175"/>
      <c r="F36" s="36">
        <v>1.68</v>
      </c>
      <c r="G36" s="37">
        <v>1.75</v>
      </c>
      <c r="H36" s="37">
        <v>1.78</v>
      </c>
      <c r="I36" s="37">
        <v>2.39</v>
      </c>
      <c r="J36" s="38">
        <v>3.69</v>
      </c>
      <c r="K36" s="22"/>
      <c r="L36" s="22"/>
      <c r="M36" s="22"/>
      <c r="N36" s="22"/>
      <c r="O36" s="22"/>
      <c r="P36" s="22"/>
    </row>
    <row r="37" spans="1:16" ht="39" customHeight="1" x14ac:dyDescent="0.15">
      <c r="A37" s="22"/>
      <c r="B37" s="35"/>
      <c r="C37" s="1173" t="s">
        <v>561</v>
      </c>
      <c r="D37" s="1174"/>
      <c r="E37" s="1175"/>
      <c r="F37" s="36">
        <v>4.99</v>
      </c>
      <c r="G37" s="37">
        <v>3.08</v>
      </c>
      <c r="H37" s="37">
        <v>2.3199999999999998</v>
      </c>
      <c r="I37" s="37">
        <v>2.36</v>
      </c>
      <c r="J37" s="38">
        <v>2.0099999999999998</v>
      </c>
      <c r="K37" s="22"/>
      <c r="L37" s="22"/>
      <c r="M37" s="22"/>
      <c r="N37" s="22"/>
      <c r="O37" s="22"/>
      <c r="P37" s="22"/>
    </row>
    <row r="38" spans="1:16" ht="39" customHeight="1" x14ac:dyDescent="0.15">
      <c r="A38" s="22"/>
      <c r="B38" s="35"/>
      <c r="C38" s="1173" t="s">
        <v>562</v>
      </c>
      <c r="D38" s="1174"/>
      <c r="E38" s="1175"/>
      <c r="F38" s="36">
        <v>0.16</v>
      </c>
      <c r="G38" s="37">
        <v>0.3</v>
      </c>
      <c r="H38" s="37">
        <v>0.33</v>
      </c>
      <c r="I38" s="37">
        <v>0.34</v>
      </c>
      <c r="J38" s="38">
        <v>0.36</v>
      </c>
      <c r="K38" s="22"/>
      <c r="L38" s="22"/>
      <c r="M38" s="22"/>
      <c r="N38" s="22"/>
      <c r="O38" s="22"/>
      <c r="P38" s="22"/>
    </row>
    <row r="39" spans="1:16" ht="39" customHeight="1" x14ac:dyDescent="0.15">
      <c r="A39" s="22"/>
      <c r="B39" s="35"/>
      <c r="C39" s="1173" t="s">
        <v>563</v>
      </c>
      <c r="D39" s="1174"/>
      <c r="E39" s="1175"/>
      <c r="F39" s="36">
        <v>0</v>
      </c>
      <c r="G39" s="37">
        <v>0</v>
      </c>
      <c r="H39" s="37">
        <v>0</v>
      </c>
      <c r="I39" s="37">
        <v>0</v>
      </c>
      <c r="J39" s="38">
        <v>0.28000000000000003</v>
      </c>
      <c r="K39" s="22"/>
      <c r="L39" s="22"/>
      <c r="M39" s="22"/>
      <c r="N39" s="22"/>
      <c r="O39" s="22"/>
      <c r="P39" s="22"/>
    </row>
    <row r="40" spans="1:16" ht="39" customHeight="1" x14ac:dyDescent="0.15">
      <c r="A40" s="22"/>
      <c r="B40" s="35"/>
      <c r="C40" s="1173" t="s">
        <v>564</v>
      </c>
      <c r="D40" s="1174"/>
      <c r="E40" s="1175"/>
      <c r="F40" s="36">
        <v>0</v>
      </c>
      <c r="G40" s="37">
        <v>0</v>
      </c>
      <c r="H40" s="37">
        <v>0</v>
      </c>
      <c r="I40" s="37">
        <v>0</v>
      </c>
      <c r="J40" s="38">
        <v>0</v>
      </c>
      <c r="K40" s="22"/>
      <c r="L40" s="22"/>
      <c r="M40" s="22"/>
      <c r="N40" s="22"/>
      <c r="O40" s="22"/>
      <c r="P40" s="22"/>
    </row>
    <row r="41" spans="1:16" ht="39" customHeight="1" x14ac:dyDescent="0.15">
      <c r="A41" s="22"/>
      <c r="B41" s="35"/>
      <c r="C41" s="1173" t="s">
        <v>565</v>
      </c>
      <c r="D41" s="1174"/>
      <c r="E41" s="1175"/>
      <c r="F41" s="36">
        <v>0.01</v>
      </c>
      <c r="G41" s="37">
        <v>0</v>
      </c>
      <c r="H41" s="37">
        <v>0</v>
      </c>
      <c r="I41" s="37">
        <v>0</v>
      </c>
      <c r="J41" s="38">
        <v>0</v>
      </c>
      <c r="K41" s="22"/>
      <c r="L41" s="22"/>
      <c r="M41" s="22"/>
      <c r="N41" s="22"/>
      <c r="O41" s="22"/>
      <c r="P41" s="22"/>
    </row>
    <row r="42" spans="1:16" ht="39" customHeight="1" x14ac:dyDescent="0.15">
      <c r="A42" s="22"/>
      <c r="B42" s="39"/>
      <c r="C42" s="1173" t="s">
        <v>566</v>
      </c>
      <c r="D42" s="1174"/>
      <c r="E42" s="1175"/>
      <c r="F42" s="36" t="s">
        <v>511</v>
      </c>
      <c r="G42" s="37" t="s">
        <v>511</v>
      </c>
      <c r="H42" s="37" t="s">
        <v>511</v>
      </c>
      <c r="I42" s="37" t="s">
        <v>511</v>
      </c>
      <c r="J42" s="38" t="s">
        <v>511</v>
      </c>
      <c r="K42" s="22"/>
      <c r="L42" s="22"/>
      <c r="M42" s="22"/>
      <c r="N42" s="22"/>
      <c r="O42" s="22"/>
      <c r="P42" s="22"/>
    </row>
    <row r="43" spans="1:16" ht="39" customHeight="1" thickBot="1" x14ac:dyDescent="0.2">
      <c r="A43" s="22"/>
      <c r="B43" s="40"/>
      <c r="C43" s="1176" t="s">
        <v>567</v>
      </c>
      <c r="D43" s="1177"/>
      <c r="E43" s="117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i7uE66zZZrl+kcXrIlNgmwRBR47AuZEcsY/eeA0mL3vBIx7sjbJWwSvp4gM/fH/iKfMthoHWbqchOganBkqrA==" saltValue="nq/FNYf0hLAgs9AeYL9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199" t="s">
        <v>11</v>
      </c>
      <c r="C45" s="1200"/>
      <c r="D45" s="58"/>
      <c r="E45" s="1205" t="s">
        <v>12</v>
      </c>
      <c r="F45" s="1205"/>
      <c r="G45" s="1205"/>
      <c r="H45" s="1205"/>
      <c r="I45" s="1205"/>
      <c r="J45" s="1206"/>
      <c r="K45" s="59">
        <v>457</v>
      </c>
      <c r="L45" s="60">
        <v>439</v>
      </c>
      <c r="M45" s="60">
        <v>408</v>
      </c>
      <c r="N45" s="60">
        <v>392</v>
      </c>
      <c r="O45" s="61">
        <v>390</v>
      </c>
      <c r="P45" s="48"/>
      <c r="Q45" s="48"/>
      <c r="R45" s="48"/>
      <c r="S45" s="48"/>
      <c r="T45" s="48"/>
      <c r="U45" s="48"/>
    </row>
    <row r="46" spans="1:21" ht="30.75" customHeight="1" x14ac:dyDescent="0.15">
      <c r="A46" s="48"/>
      <c r="B46" s="1201"/>
      <c r="C46" s="1202"/>
      <c r="D46" s="62"/>
      <c r="E46" s="1183" t="s">
        <v>13</v>
      </c>
      <c r="F46" s="1183"/>
      <c r="G46" s="1183"/>
      <c r="H46" s="1183"/>
      <c r="I46" s="1183"/>
      <c r="J46" s="1184"/>
      <c r="K46" s="63" t="s">
        <v>511</v>
      </c>
      <c r="L46" s="64" t="s">
        <v>511</v>
      </c>
      <c r="M46" s="64" t="s">
        <v>511</v>
      </c>
      <c r="N46" s="64" t="s">
        <v>511</v>
      </c>
      <c r="O46" s="65" t="s">
        <v>511</v>
      </c>
      <c r="P46" s="48"/>
      <c r="Q46" s="48"/>
      <c r="R46" s="48"/>
      <c r="S46" s="48"/>
      <c r="T46" s="48"/>
      <c r="U46" s="48"/>
    </row>
    <row r="47" spans="1:21" ht="30.75" customHeight="1" x14ac:dyDescent="0.15">
      <c r="A47" s="48"/>
      <c r="B47" s="1201"/>
      <c r="C47" s="1202"/>
      <c r="D47" s="62"/>
      <c r="E47" s="1183" t="s">
        <v>14</v>
      </c>
      <c r="F47" s="1183"/>
      <c r="G47" s="1183"/>
      <c r="H47" s="1183"/>
      <c r="I47" s="1183"/>
      <c r="J47" s="1184"/>
      <c r="K47" s="63" t="s">
        <v>511</v>
      </c>
      <c r="L47" s="64" t="s">
        <v>511</v>
      </c>
      <c r="M47" s="64" t="s">
        <v>511</v>
      </c>
      <c r="N47" s="64" t="s">
        <v>511</v>
      </c>
      <c r="O47" s="65" t="s">
        <v>511</v>
      </c>
      <c r="P47" s="48"/>
      <c r="Q47" s="48"/>
      <c r="R47" s="48"/>
      <c r="S47" s="48"/>
      <c r="T47" s="48"/>
      <c r="U47" s="48"/>
    </row>
    <row r="48" spans="1:21" ht="30.75" customHeight="1" x14ac:dyDescent="0.15">
      <c r="A48" s="48"/>
      <c r="B48" s="1201"/>
      <c r="C48" s="1202"/>
      <c r="D48" s="62"/>
      <c r="E48" s="1183" t="s">
        <v>15</v>
      </c>
      <c r="F48" s="1183"/>
      <c r="G48" s="1183"/>
      <c r="H48" s="1183"/>
      <c r="I48" s="1183"/>
      <c r="J48" s="1184"/>
      <c r="K48" s="63">
        <v>108</v>
      </c>
      <c r="L48" s="64">
        <v>119</v>
      </c>
      <c r="M48" s="64">
        <v>108</v>
      </c>
      <c r="N48" s="64">
        <v>112</v>
      </c>
      <c r="O48" s="65">
        <v>110</v>
      </c>
      <c r="P48" s="48"/>
      <c r="Q48" s="48"/>
      <c r="R48" s="48"/>
      <c r="S48" s="48"/>
      <c r="T48" s="48"/>
      <c r="U48" s="48"/>
    </row>
    <row r="49" spans="1:21" ht="30.75" customHeight="1" x14ac:dyDescent="0.15">
      <c r="A49" s="48"/>
      <c r="B49" s="1201"/>
      <c r="C49" s="1202"/>
      <c r="D49" s="62"/>
      <c r="E49" s="1183" t="s">
        <v>16</v>
      </c>
      <c r="F49" s="1183"/>
      <c r="G49" s="1183"/>
      <c r="H49" s="1183"/>
      <c r="I49" s="1183"/>
      <c r="J49" s="1184"/>
      <c r="K49" s="63">
        <v>18</v>
      </c>
      <c r="L49" s="64">
        <v>17</v>
      </c>
      <c r="M49" s="64">
        <v>17</v>
      </c>
      <c r="N49" s="64">
        <v>17</v>
      </c>
      <c r="O49" s="65">
        <v>15</v>
      </c>
      <c r="P49" s="48"/>
      <c r="Q49" s="48"/>
      <c r="R49" s="48"/>
      <c r="S49" s="48"/>
      <c r="T49" s="48"/>
      <c r="U49" s="48"/>
    </row>
    <row r="50" spans="1:21" ht="30.75" customHeight="1" x14ac:dyDescent="0.15">
      <c r="A50" s="48"/>
      <c r="B50" s="1201"/>
      <c r="C50" s="1202"/>
      <c r="D50" s="62"/>
      <c r="E50" s="1183" t="s">
        <v>17</v>
      </c>
      <c r="F50" s="1183"/>
      <c r="G50" s="1183"/>
      <c r="H50" s="1183"/>
      <c r="I50" s="1183"/>
      <c r="J50" s="1184"/>
      <c r="K50" s="63">
        <v>2</v>
      </c>
      <c r="L50" s="64">
        <v>2</v>
      </c>
      <c r="M50" s="64">
        <v>2</v>
      </c>
      <c r="N50" s="64">
        <v>1</v>
      </c>
      <c r="O50" s="65">
        <v>1</v>
      </c>
      <c r="P50" s="48"/>
      <c r="Q50" s="48"/>
      <c r="R50" s="48"/>
      <c r="S50" s="48"/>
      <c r="T50" s="48"/>
      <c r="U50" s="48"/>
    </row>
    <row r="51" spans="1:21" ht="30.75" customHeight="1" x14ac:dyDescent="0.15">
      <c r="A51" s="48"/>
      <c r="B51" s="1203"/>
      <c r="C51" s="1204"/>
      <c r="D51" s="66"/>
      <c r="E51" s="1183" t="s">
        <v>18</v>
      </c>
      <c r="F51" s="1183"/>
      <c r="G51" s="1183"/>
      <c r="H51" s="1183"/>
      <c r="I51" s="1183"/>
      <c r="J51" s="1184"/>
      <c r="K51" s="63" t="s">
        <v>511</v>
      </c>
      <c r="L51" s="64" t="s">
        <v>511</v>
      </c>
      <c r="M51" s="64" t="s">
        <v>511</v>
      </c>
      <c r="N51" s="64" t="s">
        <v>511</v>
      </c>
      <c r="O51" s="65" t="s">
        <v>511</v>
      </c>
      <c r="P51" s="48"/>
      <c r="Q51" s="48"/>
      <c r="R51" s="48"/>
      <c r="S51" s="48"/>
      <c r="T51" s="48"/>
      <c r="U51" s="48"/>
    </row>
    <row r="52" spans="1:21" ht="30.75" customHeight="1" x14ac:dyDescent="0.15">
      <c r="A52" s="48"/>
      <c r="B52" s="1181" t="s">
        <v>19</v>
      </c>
      <c r="C52" s="1182"/>
      <c r="D52" s="66"/>
      <c r="E52" s="1183" t="s">
        <v>20</v>
      </c>
      <c r="F52" s="1183"/>
      <c r="G52" s="1183"/>
      <c r="H52" s="1183"/>
      <c r="I52" s="1183"/>
      <c r="J52" s="1184"/>
      <c r="K52" s="63">
        <v>429</v>
      </c>
      <c r="L52" s="64">
        <v>429</v>
      </c>
      <c r="M52" s="64">
        <v>417</v>
      </c>
      <c r="N52" s="64">
        <v>403</v>
      </c>
      <c r="O52" s="65">
        <v>398</v>
      </c>
      <c r="P52" s="48"/>
      <c r="Q52" s="48"/>
      <c r="R52" s="48"/>
      <c r="S52" s="48"/>
      <c r="T52" s="48"/>
      <c r="U52" s="48"/>
    </row>
    <row r="53" spans="1:21" ht="30.75" customHeight="1" thickBot="1" x14ac:dyDescent="0.2">
      <c r="A53" s="48"/>
      <c r="B53" s="1185" t="s">
        <v>21</v>
      </c>
      <c r="C53" s="1186"/>
      <c r="D53" s="67"/>
      <c r="E53" s="1187" t="s">
        <v>22</v>
      </c>
      <c r="F53" s="1187"/>
      <c r="G53" s="1187"/>
      <c r="H53" s="1187"/>
      <c r="I53" s="1187"/>
      <c r="J53" s="1188"/>
      <c r="K53" s="68">
        <v>156</v>
      </c>
      <c r="L53" s="69">
        <v>148</v>
      </c>
      <c r="M53" s="69">
        <v>118</v>
      </c>
      <c r="N53" s="69">
        <v>119</v>
      </c>
      <c r="O53" s="70">
        <v>118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568</v>
      </c>
      <c r="P55" s="48"/>
      <c r="Q55" s="48"/>
      <c r="R55" s="48"/>
      <c r="S55" s="48"/>
      <c r="T55" s="48"/>
      <c r="U55" s="48"/>
    </row>
    <row r="56" spans="1:21" ht="31.5" customHeight="1" thickBot="1" x14ac:dyDescent="0.2">
      <c r="A56" s="48"/>
      <c r="B56" s="76"/>
      <c r="C56" s="77"/>
      <c r="D56" s="77"/>
      <c r="E56" s="78"/>
      <c r="F56" s="78"/>
      <c r="G56" s="78"/>
      <c r="H56" s="78"/>
      <c r="I56" s="78"/>
      <c r="J56" s="79" t="s">
        <v>2</v>
      </c>
      <c r="K56" s="80" t="s">
        <v>569</v>
      </c>
      <c r="L56" s="81" t="s">
        <v>570</v>
      </c>
      <c r="M56" s="81" t="s">
        <v>571</v>
      </c>
      <c r="N56" s="81" t="s">
        <v>572</v>
      </c>
      <c r="O56" s="82" t="s">
        <v>573</v>
      </c>
      <c r="P56" s="48"/>
      <c r="Q56" s="48"/>
      <c r="R56" s="48"/>
      <c r="S56" s="48"/>
      <c r="T56" s="48"/>
      <c r="U56" s="48"/>
    </row>
    <row r="57" spans="1:21" ht="31.5" customHeight="1" x14ac:dyDescent="0.15">
      <c r="B57" s="1189" t="s">
        <v>25</v>
      </c>
      <c r="C57" s="1190"/>
      <c r="D57" s="1193" t="s">
        <v>26</v>
      </c>
      <c r="E57" s="1194"/>
      <c r="F57" s="1194"/>
      <c r="G57" s="1194"/>
      <c r="H57" s="1194"/>
      <c r="I57" s="1194"/>
      <c r="J57" s="1195"/>
      <c r="K57" s="83" t="s">
        <v>585</v>
      </c>
      <c r="L57" s="84" t="s">
        <v>585</v>
      </c>
      <c r="M57" s="84" t="s">
        <v>585</v>
      </c>
      <c r="N57" s="84" t="s">
        <v>585</v>
      </c>
      <c r="O57" s="85" t="s">
        <v>585</v>
      </c>
    </row>
    <row r="58" spans="1:21" ht="31.5" customHeight="1" thickBot="1" x14ac:dyDescent="0.2">
      <c r="B58" s="1191"/>
      <c r="C58" s="1192"/>
      <c r="D58" s="1196" t="s">
        <v>27</v>
      </c>
      <c r="E58" s="1197"/>
      <c r="F58" s="1197"/>
      <c r="G58" s="1197"/>
      <c r="H58" s="1197"/>
      <c r="I58" s="1197"/>
      <c r="J58" s="1198"/>
      <c r="K58" s="86" t="s">
        <v>585</v>
      </c>
      <c r="L58" s="87" t="s">
        <v>585</v>
      </c>
      <c r="M58" s="87" t="s">
        <v>585</v>
      </c>
      <c r="N58" s="87" t="s">
        <v>585</v>
      </c>
      <c r="O58" s="88" t="s">
        <v>585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QO/qIngmPdRLTAmShcw6K0huH6RzzvnUjDO4imGApkqt6rU30EVrsDhsAWaxP08yQVHmTIsIVQ8A3QzK3gQYA==" saltValue="pfE8RaEkuiNPS9rSp0ZfV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19" t="s">
        <v>30</v>
      </c>
      <c r="C41" s="1220"/>
      <c r="D41" s="102"/>
      <c r="E41" s="1221" t="s">
        <v>31</v>
      </c>
      <c r="F41" s="1221"/>
      <c r="G41" s="1221"/>
      <c r="H41" s="1222"/>
      <c r="I41" s="358">
        <v>2916</v>
      </c>
      <c r="J41" s="359">
        <v>2808</v>
      </c>
      <c r="K41" s="359">
        <v>2553</v>
      </c>
      <c r="L41" s="359">
        <v>2385</v>
      </c>
      <c r="M41" s="360">
        <v>2218</v>
      </c>
    </row>
    <row r="42" spans="2:13" ht="27.75" customHeight="1" x14ac:dyDescent="0.15">
      <c r="B42" s="1209"/>
      <c r="C42" s="1210"/>
      <c r="D42" s="103"/>
      <c r="E42" s="1213" t="s">
        <v>32</v>
      </c>
      <c r="F42" s="1213"/>
      <c r="G42" s="1213"/>
      <c r="H42" s="1214"/>
      <c r="I42" s="361">
        <v>17</v>
      </c>
      <c r="J42" s="362">
        <v>15</v>
      </c>
      <c r="K42" s="362">
        <v>12</v>
      </c>
      <c r="L42" s="362">
        <v>225</v>
      </c>
      <c r="M42" s="363">
        <v>216</v>
      </c>
    </row>
    <row r="43" spans="2:13" ht="27.75" customHeight="1" x14ac:dyDescent="0.15">
      <c r="B43" s="1209"/>
      <c r="C43" s="1210"/>
      <c r="D43" s="103"/>
      <c r="E43" s="1213" t="s">
        <v>33</v>
      </c>
      <c r="F43" s="1213"/>
      <c r="G43" s="1213"/>
      <c r="H43" s="1214"/>
      <c r="I43" s="361">
        <v>1136</v>
      </c>
      <c r="J43" s="362">
        <v>1154</v>
      </c>
      <c r="K43" s="362">
        <v>1097</v>
      </c>
      <c r="L43" s="362">
        <v>1008</v>
      </c>
      <c r="M43" s="363">
        <v>844</v>
      </c>
    </row>
    <row r="44" spans="2:13" ht="27.75" customHeight="1" x14ac:dyDescent="0.15">
      <c r="B44" s="1209"/>
      <c r="C44" s="1210"/>
      <c r="D44" s="103"/>
      <c r="E44" s="1213" t="s">
        <v>34</v>
      </c>
      <c r="F44" s="1213"/>
      <c r="G44" s="1213"/>
      <c r="H44" s="1214"/>
      <c r="I44" s="361">
        <v>222</v>
      </c>
      <c r="J44" s="362">
        <v>196</v>
      </c>
      <c r="K44" s="362">
        <v>189</v>
      </c>
      <c r="L44" s="362">
        <v>154</v>
      </c>
      <c r="M44" s="363">
        <v>122</v>
      </c>
    </row>
    <row r="45" spans="2:13" ht="27.75" customHeight="1" x14ac:dyDescent="0.15">
      <c r="B45" s="1209"/>
      <c r="C45" s="1210"/>
      <c r="D45" s="103"/>
      <c r="E45" s="1213" t="s">
        <v>35</v>
      </c>
      <c r="F45" s="1213"/>
      <c r="G45" s="1213"/>
      <c r="H45" s="1214"/>
      <c r="I45" s="361">
        <v>366</v>
      </c>
      <c r="J45" s="362">
        <v>419</v>
      </c>
      <c r="K45" s="362">
        <v>282</v>
      </c>
      <c r="L45" s="362">
        <v>237</v>
      </c>
      <c r="M45" s="363">
        <v>186</v>
      </c>
    </row>
    <row r="46" spans="2:13" ht="27.75" customHeight="1" x14ac:dyDescent="0.15">
      <c r="B46" s="1209"/>
      <c r="C46" s="1210"/>
      <c r="D46" s="104"/>
      <c r="E46" s="1213" t="s">
        <v>36</v>
      </c>
      <c r="F46" s="1213"/>
      <c r="G46" s="1213"/>
      <c r="H46" s="1214"/>
      <c r="I46" s="361" t="s">
        <v>511</v>
      </c>
      <c r="J46" s="362" t="s">
        <v>511</v>
      </c>
      <c r="K46" s="362" t="s">
        <v>511</v>
      </c>
      <c r="L46" s="362" t="s">
        <v>511</v>
      </c>
      <c r="M46" s="363" t="s">
        <v>511</v>
      </c>
    </row>
    <row r="47" spans="2:13" ht="27.75" customHeight="1" x14ac:dyDescent="0.15">
      <c r="B47" s="1209"/>
      <c r="C47" s="1210"/>
      <c r="D47" s="105"/>
      <c r="E47" s="1223" t="s">
        <v>37</v>
      </c>
      <c r="F47" s="1224"/>
      <c r="G47" s="1224"/>
      <c r="H47" s="1225"/>
      <c r="I47" s="361" t="s">
        <v>511</v>
      </c>
      <c r="J47" s="362" t="s">
        <v>511</v>
      </c>
      <c r="K47" s="362" t="s">
        <v>511</v>
      </c>
      <c r="L47" s="362" t="s">
        <v>511</v>
      </c>
      <c r="M47" s="363" t="s">
        <v>511</v>
      </c>
    </row>
    <row r="48" spans="2:13" ht="27.75" customHeight="1" x14ac:dyDescent="0.15">
      <c r="B48" s="1209"/>
      <c r="C48" s="1210"/>
      <c r="D48" s="103"/>
      <c r="E48" s="1213" t="s">
        <v>38</v>
      </c>
      <c r="F48" s="1213"/>
      <c r="G48" s="1213"/>
      <c r="H48" s="1214"/>
      <c r="I48" s="361" t="s">
        <v>511</v>
      </c>
      <c r="J48" s="362" t="s">
        <v>511</v>
      </c>
      <c r="K48" s="362" t="s">
        <v>511</v>
      </c>
      <c r="L48" s="362" t="s">
        <v>511</v>
      </c>
      <c r="M48" s="363" t="s">
        <v>511</v>
      </c>
    </row>
    <row r="49" spans="2:13" ht="27.75" customHeight="1" x14ac:dyDescent="0.15">
      <c r="B49" s="1211"/>
      <c r="C49" s="1212"/>
      <c r="D49" s="103"/>
      <c r="E49" s="1213" t="s">
        <v>39</v>
      </c>
      <c r="F49" s="1213"/>
      <c r="G49" s="1213"/>
      <c r="H49" s="1214"/>
      <c r="I49" s="361" t="s">
        <v>511</v>
      </c>
      <c r="J49" s="362" t="s">
        <v>511</v>
      </c>
      <c r="K49" s="362" t="s">
        <v>511</v>
      </c>
      <c r="L49" s="362" t="s">
        <v>511</v>
      </c>
      <c r="M49" s="363" t="s">
        <v>511</v>
      </c>
    </row>
    <row r="50" spans="2:13" ht="27.75" customHeight="1" x14ac:dyDescent="0.15">
      <c r="B50" s="1207" t="s">
        <v>40</v>
      </c>
      <c r="C50" s="1208"/>
      <c r="D50" s="106"/>
      <c r="E50" s="1213" t="s">
        <v>41</v>
      </c>
      <c r="F50" s="1213"/>
      <c r="G50" s="1213"/>
      <c r="H50" s="1214"/>
      <c r="I50" s="361">
        <v>2277</v>
      </c>
      <c r="J50" s="362">
        <v>2425</v>
      </c>
      <c r="K50" s="362">
        <v>2585</v>
      </c>
      <c r="L50" s="362">
        <v>2810</v>
      </c>
      <c r="M50" s="363">
        <v>3093</v>
      </c>
    </row>
    <row r="51" spans="2:13" ht="27.75" customHeight="1" x14ac:dyDescent="0.15">
      <c r="B51" s="1209"/>
      <c r="C51" s="1210"/>
      <c r="D51" s="103"/>
      <c r="E51" s="1213" t="s">
        <v>42</v>
      </c>
      <c r="F51" s="1213"/>
      <c r="G51" s="1213"/>
      <c r="H51" s="1214"/>
      <c r="I51" s="361">
        <v>22</v>
      </c>
      <c r="J51" s="362">
        <v>14</v>
      </c>
      <c r="K51" s="362">
        <v>9</v>
      </c>
      <c r="L51" s="362">
        <v>7</v>
      </c>
      <c r="M51" s="363">
        <v>3</v>
      </c>
    </row>
    <row r="52" spans="2:13" ht="27.75" customHeight="1" x14ac:dyDescent="0.15">
      <c r="B52" s="1211"/>
      <c r="C52" s="1212"/>
      <c r="D52" s="103"/>
      <c r="E52" s="1213" t="s">
        <v>43</v>
      </c>
      <c r="F52" s="1213"/>
      <c r="G52" s="1213"/>
      <c r="H52" s="1214"/>
      <c r="I52" s="361">
        <v>4153</v>
      </c>
      <c r="J52" s="362">
        <v>4011</v>
      </c>
      <c r="K52" s="362">
        <v>3836</v>
      </c>
      <c r="L52" s="362">
        <v>3736</v>
      </c>
      <c r="M52" s="363">
        <v>3525</v>
      </c>
    </row>
    <row r="53" spans="2:13" ht="27.75" customHeight="1" thickBot="1" x14ac:dyDescent="0.2">
      <c r="B53" s="1215" t="s">
        <v>44</v>
      </c>
      <c r="C53" s="1216"/>
      <c r="D53" s="107"/>
      <c r="E53" s="1217" t="s">
        <v>45</v>
      </c>
      <c r="F53" s="1217"/>
      <c r="G53" s="1217"/>
      <c r="H53" s="1218"/>
      <c r="I53" s="364">
        <v>-1796</v>
      </c>
      <c r="J53" s="365">
        <v>-1857</v>
      </c>
      <c r="K53" s="365">
        <v>-2298</v>
      </c>
      <c r="L53" s="365">
        <v>-2545</v>
      </c>
      <c r="M53" s="366">
        <v>-3035</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iBHEInFwpsWQrEZ3a+2UQtAnlsVhvYh2e6XmKgaBBSZONW649k+k2HCNxLCjTcPcXW3723zuywDDtlFtcVzCJw==" saltValue="QtwQsd9ByvAg12+gS0l/A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555</v>
      </c>
      <c r="G54" s="116" t="s">
        <v>556</v>
      </c>
      <c r="H54" s="117" t="s">
        <v>557</v>
      </c>
    </row>
    <row r="55" spans="2:8" ht="52.5" customHeight="1" x14ac:dyDescent="0.15">
      <c r="B55" s="118"/>
      <c r="C55" s="1234" t="s">
        <v>48</v>
      </c>
      <c r="D55" s="1234"/>
      <c r="E55" s="1235"/>
      <c r="F55" s="119">
        <v>561</v>
      </c>
      <c r="G55" s="119">
        <v>548</v>
      </c>
      <c r="H55" s="120">
        <v>531</v>
      </c>
    </row>
    <row r="56" spans="2:8" ht="52.5" customHeight="1" x14ac:dyDescent="0.15">
      <c r="B56" s="121"/>
      <c r="C56" s="1236" t="s">
        <v>49</v>
      </c>
      <c r="D56" s="1236"/>
      <c r="E56" s="1237"/>
      <c r="F56" s="122">
        <v>571</v>
      </c>
      <c r="G56" s="122">
        <v>572</v>
      </c>
      <c r="H56" s="123">
        <v>573</v>
      </c>
    </row>
    <row r="57" spans="2:8" ht="53.25" customHeight="1" x14ac:dyDescent="0.15">
      <c r="B57" s="121"/>
      <c r="C57" s="1238" t="s">
        <v>50</v>
      </c>
      <c r="D57" s="1238"/>
      <c r="E57" s="1239"/>
      <c r="F57" s="124">
        <v>1208</v>
      </c>
      <c r="G57" s="124">
        <v>1452</v>
      </c>
      <c r="H57" s="125">
        <v>1753</v>
      </c>
    </row>
    <row r="58" spans="2:8" ht="45.75" customHeight="1" x14ac:dyDescent="0.15">
      <c r="B58" s="126"/>
      <c r="C58" s="1226" t="s">
        <v>586</v>
      </c>
      <c r="D58" s="1227"/>
      <c r="E58" s="1228"/>
      <c r="F58" s="127" t="s">
        <v>591</v>
      </c>
      <c r="G58" s="127">
        <v>220</v>
      </c>
      <c r="H58" s="128">
        <v>520</v>
      </c>
    </row>
    <row r="59" spans="2:8" ht="45.75" customHeight="1" x14ac:dyDescent="0.15">
      <c r="B59" s="126"/>
      <c r="C59" s="1226" t="s">
        <v>587</v>
      </c>
      <c r="D59" s="1227"/>
      <c r="E59" s="1228"/>
      <c r="F59" s="127">
        <v>315</v>
      </c>
      <c r="G59" s="127">
        <v>305</v>
      </c>
      <c r="H59" s="128">
        <v>295</v>
      </c>
    </row>
    <row r="60" spans="2:8" ht="45.75" customHeight="1" x14ac:dyDescent="0.15">
      <c r="B60" s="126"/>
      <c r="C60" s="1226" t="s">
        <v>588</v>
      </c>
      <c r="D60" s="1227"/>
      <c r="E60" s="1228"/>
      <c r="F60" s="127">
        <v>235</v>
      </c>
      <c r="G60" s="127">
        <v>235</v>
      </c>
      <c r="H60" s="128">
        <v>234</v>
      </c>
    </row>
    <row r="61" spans="2:8" ht="45.75" customHeight="1" x14ac:dyDescent="0.15">
      <c r="B61" s="126"/>
      <c r="C61" s="1226" t="s">
        <v>589</v>
      </c>
      <c r="D61" s="1227"/>
      <c r="E61" s="1228"/>
      <c r="F61" s="127">
        <v>191</v>
      </c>
      <c r="G61" s="127">
        <v>213</v>
      </c>
      <c r="H61" s="128">
        <v>213</v>
      </c>
    </row>
    <row r="62" spans="2:8" ht="45.75" customHeight="1" thickBot="1" x14ac:dyDescent="0.2">
      <c r="B62" s="129"/>
      <c r="C62" s="1229" t="s">
        <v>590</v>
      </c>
      <c r="D62" s="1230"/>
      <c r="E62" s="1231"/>
      <c r="F62" s="130">
        <v>118</v>
      </c>
      <c r="G62" s="130">
        <v>125</v>
      </c>
      <c r="H62" s="131">
        <v>133</v>
      </c>
    </row>
    <row r="63" spans="2:8" ht="52.5" customHeight="1" thickBot="1" x14ac:dyDescent="0.2">
      <c r="B63" s="132"/>
      <c r="C63" s="1232" t="s">
        <v>51</v>
      </c>
      <c r="D63" s="1232"/>
      <c r="E63" s="1233"/>
      <c r="F63" s="133">
        <v>2340</v>
      </c>
      <c r="G63" s="133">
        <v>2572</v>
      </c>
      <c r="H63" s="134">
        <v>2857</v>
      </c>
    </row>
    <row r="64" spans="2:8" x14ac:dyDescent="0.15"/>
  </sheetData>
  <sheetProtection algorithmName="SHA-512" hashValue="FvK9KjPwtB5DZfz9Kottk8a3SjWWPQDOvIaTkIuJSnlwViezDrKC9iHDcwrwYxhKRH+6QaJjDAzXOF3MvRmTHg==" saltValue="6vRR+FYtoIc32sfPbFD/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550</v>
      </c>
      <c r="G2" s="148"/>
      <c r="H2" s="149"/>
    </row>
    <row r="3" spans="1:8" x14ac:dyDescent="0.15">
      <c r="A3" s="145" t="s">
        <v>543</v>
      </c>
      <c r="B3" s="150"/>
      <c r="C3" s="151"/>
      <c r="D3" s="152">
        <v>180362</v>
      </c>
      <c r="E3" s="153"/>
      <c r="F3" s="154">
        <v>267911</v>
      </c>
      <c r="G3" s="155"/>
      <c r="H3" s="156"/>
    </row>
    <row r="4" spans="1:8" x14ac:dyDescent="0.15">
      <c r="A4" s="157"/>
      <c r="B4" s="158"/>
      <c r="C4" s="159"/>
      <c r="D4" s="160">
        <v>113993</v>
      </c>
      <c r="E4" s="161"/>
      <c r="F4" s="162">
        <v>106425</v>
      </c>
      <c r="G4" s="163"/>
      <c r="H4" s="164"/>
    </row>
    <row r="5" spans="1:8" x14ac:dyDescent="0.15">
      <c r="A5" s="145" t="s">
        <v>545</v>
      </c>
      <c r="B5" s="150"/>
      <c r="C5" s="151"/>
      <c r="D5" s="152">
        <v>85051</v>
      </c>
      <c r="E5" s="153"/>
      <c r="F5" s="154">
        <v>228215</v>
      </c>
      <c r="G5" s="155"/>
      <c r="H5" s="156"/>
    </row>
    <row r="6" spans="1:8" x14ac:dyDescent="0.15">
      <c r="A6" s="157"/>
      <c r="B6" s="158"/>
      <c r="C6" s="159"/>
      <c r="D6" s="160">
        <v>72757</v>
      </c>
      <c r="E6" s="161"/>
      <c r="F6" s="162">
        <v>117571</v>
      </c>
      <c r="G6" s="163"/>
      <c r="H6" s="164"/>
    </row>
    <row r="7" spans="1:8" x14ac:dyDescent="0.15">
      <c r="A7" s="145" t="s">
        <v>546</v>
      </c>
      <c r="B7" s="150"/>
      <c r="C7" s="151"/>
      <c r="D7" s="152">
        <v>39485</v>
      </c>
      <c r="E7" s="153"/>
      <c r="F7" s="154">
        <v>264232</v>
      </c>
      <c r="G7" s="155"/>
      <c r="H7" s="156"/>
    </row>
    <row r="8" spans="1:8" x14ac:dyDescent="0.15">
      <c r="A8" s="157"/>
      <c r="B8" s="158"/>
      <c r="C8" s="159"/>
      <c r="D8" s="160">
        <v>25541</v>
      </c>
      <c r="E8" s="161"/>
      <c r="F8" s="162">
        <v>133959</v>
      </c>
      <c r="G8" s="163"/>
      <c r="H8" s="164"/>
    </row>
    <row r="9" spans="1:8" x14ac:dyDescent="0.15">
      <c r="A9" s="145" t="s">
        <v>547</v>
      </c>
      <c r="B9" s="150"/>
      <c r="C9" s="151"/>
      <c r="D9" s="152">
        <v>84120</v>
      </c>
      <c r="E9" s="153"/>
      <c r="F9" s="154">
        <v>263613</v>
      </c>
      <c r="G9" s="155"/>
      <c r="H9" s="156"/>
    </row>
    <row r="10" spans="1:8" x14ac:dyDescent="0.15">
      <c r="A10" s="157"/>
      <c r="B10" s="158"/>
      <c r="C10" s="159"/>
      <c r="D10" s="160">
        <v>52246</v>
      </c>
      <c r="E10" s="161"/>
      <c r="F10" s="162">
        <v>128823</v>
      </c>
      <c r="G10" s="163"/>
      <c r="H10" s="164"/>
    </row>
    <row r="11" spans="1:8" x14ac:dyDescent="0.15">
      <c r="A11" s="145" t="s">
        <v>548</v>
      </c>
      <c r="B11" s="150"/>
      <c r="C11" s="151"/>
      <c r="D11" s="152">
        <v>100379</v>
      </c>
      <c r="E11" s="153"/>
      <c r="F11" s="154">
        <v>362690</v>
      </c>
      <c r="G11" s="155"/>
      <c r="H11" s="156"/>
    </row>
    <row r="12" spans="1:8" x14ac:dyDescent="0.15">
      <c r="A12" s="157"/>
      <c r="B12" s="158"/>
      <c r="C12" s="165"/>
      <c r="D12" s="160">
        <v>44970</v>
      </c>
      <c r="E12" s="161"/>
      <c r="F12" s="162">
        <v>172580</v>
      </c>
      <c r="G12" s="163"/>
      <c r="H12" s="164"/>
    </row>
    <row r="13" spans="1:8" x14ac:dyDescent="0.15">
      <c r="A13" s="145"/>
      <c r="B13" s="150"/>
      <c r="C13" s="166"/>
      <c r="D13" s="167">
        <v>97879</v>
      </c>
      <c r="E13" s="168"/>
      <c r="F13" s="169">
        <v>277332</v>
      </c>
      <c r="G13" s="170"/>
      <c r="H13" s="156"/>
    </row>
    <row r="14" spans="1:8" x14ac:dyDescent="0.15">
      <c r="A14" s="157"/>
      <c r="B14" s="158"/>
      <c r="C14" s="159"/>
      <c r="D14" s="160">
        <v>61901</v>
      </c>
      <c r="E14" s="161"/>
      <c r="F14" s="162">
        <v>131872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7.51</v>
      </c>
      <c r="C19" s="171">
        <f>ROUND(VALUE(SUBSTITUTE(実質収支比率等に係る経年分析!G$48,"▲","-")),2)</f>
        <v>8.06</v>
      </c>
      <c r="D19" s="171">
        <f>ROUND(VALUE(SUBSTITUTE(実質収支比率等に係る経年分析!H$48,"▲","-")),2)</f>
        <v>9.85</v>
      </c>
      <c r="E19" s="171">
        <f>ROUND(VALUE(SUBSTITUTE(実質収支比率等に係る経年分析!I$48,"▲","-")),2)</f>
        <v>8.6999999999999993</v>
      </c>
      <c r="F19" s="171">
        <f>ROUND(VALUE(SUBSTITUTE(実質収支比率等に係る経年分析!J$48,"▲","-")),2)</f>
        <v>9.74</v>
      </c>
    </row>
    <row r="20" spans="1:11" x14ac:dyDescent="0.15">
      <c r="A20" s="171" t="s">
        <v>55</v>
      </c>
      <c r="B20" s="171">
        <f>ROUND(VALUE(SUBSTITUTE(実質収支比率等に係る経年分析!F$47,"▲","-")),2)</f>
        <v>20.99</v>
      </c>
      <c r="C20" s="171">
        <f>ROUND(VALUE(SUBSTITUTE(実質収支比率等に係る経年分析!G$47,"▲","-")),2)</f>
        <v>23.08</v>
      </c>
      <c r="D20" s="171">
        <f>ROUND(VALUE(SUBSTITUTE(実質収支比率等に係る経年分析!H$47,"▲","-")),2)</f>
        <v>25.38</v>
      </c>
      <c r="E20" s="171">
        <f>ROUND(VALUE(SUBSTITUTE(実質収支比率等に係る経年分析!I$47,"▲","-")),2)</f>
        <v>24.03</v>
      </c>
      <c r="F20" s="171">
        <f>ROUND(VALUE(SUBSTITUTE(実質収支比率等に係る経年分析!J$47,"▲","-")),2)</f>
        <v>21.61</v>
      </c>
    </row>
    <row r="21" spans="1:11" x14ac:dyDescent="0.15">
      <c r="A21" s="171" t="s">
        <v>56</v>
      </c>
      <c r="B21" s="171">
        <f>IF(ISNUMBER(VALUE(SUBSTITUTE(実質収支比率等に係る経年分析!F$49,"▲","-"))),ROUND(VALUE(SUBSTITUTE(実質収支比率等に係る経年分析!F$49,"▲","-")),2),NA())</f>
        <v>5.0199999999999996</v>
      </c>
      <c r="C21" s="171">
        <f>IF(ISNUMBER(VALUE(SUBSTITUTE(実質収支比率等に係る経年分析!G$49,"▲","-"))),ROUND(VALUE(SUBSTITUTE(実質収支比率等に係る経年分析!G$49,"▲","-")),2),NA())</f>
        <v>5.14</v>
      </c>
      <c r="D21" s="171">
        <f>IF(ISNUMBER(VALUE(SUBSTITUTE(実質収支比率等に係る経年分析!H$49,"▲","-"))),ROUND(VALUE(SUBSTITUTE(実質収支比率等に係る経年分析!H$49,"▲","-")),2),NA())</f>
        <v>7.39</v>
      </c>
      <c r="E21" s="171">
        <f>IF(ISNUMBER(VALUE(SUBSTITUTE(実質収支比率等に係る経年分析!I$49,"▲","-"))),ROUND(VALUE(SUBSTITUTE(実質収支比率等に係る経年分析!I$49,"▲","-")),2),NA())</f>
        <v>2.1</v>
      </c>
      <c r="F21" s="171">
        <f>IF(ISNUMBER(VALUE(SUBSTITUTE(実質収支比率等に係る経年分析!J$49,"▲","-"))),ROUND(VALUE(SUBSTITUTE(実質収支比率等に係る経年分析!J$49,"▲","-")),2),NA())</f>
        <v>4.55</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介護サービス事業特別会計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15">
      <c r="A30" s="172" t="str">
        <f>IF(連結実質赤字比率に係る赤字・黒字の構成分析!C$40="",NA(),連結実質赤字比率に係る赤字・黒字の構成分析!C$40)</f>
        <v>国民健康保険井川町診療所特別会計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v>
      </c>
    </row>
    <row r="31" spans="1:11" x14ac:dyDescent="0.15">
      <c r="A31" s="172" t="str">
        <f>IF(連結実質赤字比率に係る赤字・黒字の構成分析!C$39="",NA(),連結実質赤字比率に係る赤字・黒字の構成分析!C$39)</f>
        <v>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0.28000000000000003</v>
      </c>
    </row>
    <row r="32" spans="1:11" x14ac:dyDescent="0.15">
      <c r="A32" s="172" t="str">
        <f>IF(連結実質赤字比率に係る赤字・黒字の構成分析!C$38="",NA(),連結実質赤字比率に係る赤字・黒字の構成分析!C$38)</f>
        <v>介護認定事業特別会計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0.33</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0.34</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0.36</v>
      </c>
    </row>
    <row r="33" spans="1:16" x14ac:dyDescent="0.15">
      <c r="A33" s="172" t="str">
        <f>IF(連結実質赤字比率に係る赤字・黒字の構成分析!C$37="",NA(),連結実質赤字比率に係る赤字・黒字の構成分析!C$37)</f>
        <v>国民健康保険事業特別会計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4.99</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3.08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2.3199999999999998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2.36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2.0099999999999998</v>
      </c>
    </row>
    <row r="34" spans="1:16" x14ac:dyDescent="0.15">
      <c r="A34" s="172" t="str">
        <f>IF(連結実質赤字比率に係る赤字・黒字の構成分析!C$36="",NA(),連結実質赤字比率に係る赤字・黒字の構成分析!C$36)</f>
        <v>介護保険事業特別会計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1.68</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1.75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1.78</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2.39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3.69</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2.42</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3.35</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3.98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3.56</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4.05</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8.06</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9.84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8.69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9.73</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429</v>
      </c>
      <c r="E42" s="173"/>
      <c r="F42" s="173"/>
      <c r="G42" s="173">
        <f>'実質公債費比率（分子）の構造'!L$52</f>
        <v>429</v>
      </c>
      <c r="H42" s="173"/>
      <c r="I42" s="173"/>
      <c r="J42" s="173">
        <f>'実質公債費比率（分子）の構造'!M$52</f>
        <v>417</v>
      </c>
      <c r="K42" s="173"/>
      <c r="L42" s="173"/>
      <c r="M42" s="173">
        <f>'実質公債費比率（分子）の構造'!N$52</f>
        <v>403</v>
      </c>
      <c r="N42" s="173"/>
      <c r="O42" s="173"/>
      <c r="P42" s="173">
        <f>'実質公債費比率（分子）の構造'!O$52</f>
        <v>398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2</v>
      </c>
      <c r="C44" s="173"/>
      <c r="D44" s="173"/>
      <c r="E44" s="173">
        <f>'実質公債費比率（分子）の構造'!L$50</f>
        <v>2</v>
      </c>
      <c r="F44" s="173"/>
      <c r="G44" s="173"/>
      <c r="H44" s="173">
        <f>'実質公債費比率（分子）の構造'!M$50</f>
        <v>2</v>
      </c>
      <c r="I44" s="173"/>
      <c r="J44" s="173"/>
      <c r="K44" s="173">
        <f>'実質公債費比率（分子）の構造'!N$50</f>
        <v>1</v>
      </c>
      <c r="L44" s="173"/>
      <c r="M44" s="173"/>
      <c r="N44" s="173">
        <f>'実質公債費比率（分子）の構造'!O$50</f>
        <v>1</v>
      </c>
      <c r="O44" s="173"/>
      <c r="P44" s="173"/>
    </row>
    <row r="45" spans="1:16" x14ac:dyDescent="0.15">
      <c r="A45" s="173" t="s">
        <v>66</v>
      </c>
      <c r="B45" s="173">
        <f>'実質公債費比率（分子）の構造'!K$49</f>
        <v>18</v>
      </c>
      <c r="C45" s="173"/>
      <c r="D45" s="173"/>
      <c r="E45" s="173">
        <f>'実質公債費比率（分子）の構造'!L$49</f>
        <v>17</v>
      </c>
      <c r="F45" s="173"/>
      <c r="G45" s="173"/>
      <c r="H45" s="173">
        <f>'実質公債費比率（分子）の構造'!M$49</f>
        <v>17</v>
      </c>
      <c r="I45" s="173"/>
      <c r="J45" s="173"/>
      <c r="K45" s="173">
        <f>'実質公債費比率（分子）の構造'!N$49</f>
        <v>17</v>
      </c>
      <c r="L45" s="173"/>
      <c r="M45" s="173"/>
      <c r="N45" s="173">
        <f>'実質公債費比率（分子）の構造'!O$49</f>
        <v>15</v>
      </c>
      <c r="O45" s="173"/>
      <c r="P45" s="173"/>
    </row>
    <row r="46" spans="1:16" x14ac:dyDescent="0.15">
      <c r="A46" s="173" t="s">
        <v>67</v>
      </c>
      <c r="B46" s="173">
        <f>'実質公債費比率（分子）の構造'!K$48</f>
        <v>108</v>
      </c>
      <c r="C46" s="173"/>
      <c r="D46" s="173"/>
      <c r="E46" s="173">
        <f>'実質公債費比率（分子）の構造'!L$48</f>
        <v>119</v>
      </c>
      <c r="F46" s="173"/>
      <c r="G46" s="173"/>
      <c r="H46" s="173">
        <f>'実質公債費比率（分子）の構造'!M$48</f>
        <v>108</v>
      </c>
      <c r="I46" s="173"/>
      <c r="J46" s="173"/>
      <c r="K46" s="173">
        <f>'実質公債費比率（分子）の構造'!N$48</f>
        <v>112</v>
      </c>
      <c r="L46" s="173"/>
      <c r="M46" s="173"/>
      <c r="N46" s="173">
        <f>'実質公債費比率（分子）の構造'!O$48</f>
        <v>110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457</v>
      </c>
      <c r="C49" s="173"/>
      <c r="D49" s="173"/>
      <c r="E49" s="173">
        <f>'実質公債費比率（分子）の構造'!L$45</f>
        <v>439</v>
      </c>
      <c r="F49" s="173"/>
      <c r="G49" s="173"/>
      <c r="H49" s="173">
        <f>'実質公債費比率（分子）の構造'!M$45</f>
        <v>408</v>
      </c>
      <c r="I49" s="173"/>
      <c r="J49" s="173"/>
      <c r="K49" s="173">
        <f>'実質公債費比率（分子）の構造'!N$45</f>
        <v>392</v>
      </c>
      <c r="L49" s="173"/>
      <c r="M49" s="173"/>
      <c r="N49" s="173">
        <f>'実質公債費比率（分子）の構造'!O$45</f>
        <v>390</v>
      </c>
      <c r="O49" s="173"/>
      <c r="P49" s="173"/>
    </row>
    <row r="50" spans="1:16" x14ac:dyDescent="0.15">
      <c r="A50" s="173" t="s">
        <v>71</v>
      </c>
      <c r="B50" s="173" t="e">
        <f>NA()</f>
        <v>#N/A</v>
      </c>
      <c r="C50" s="173">
        <f>IF(ISNUMBER('実質公債費比率（分子）の構造'!K$53),'実質公債費比率（分子）の構造'!K$53,NA())</f>
        <v>156</v>
      </c>
      <c r="D50" s="173" t="e">
        <f>NA()</f>
        <v>#N/A</v>
      </c>
      <c r="E50" s="173" t="e">
        <f>NA()</f>
        <v>#N/A</v>
      </c>
      <c r="F50" s="173">
        <f>IF(ISNUMBER('実質公債費比率（分子）の構造'!L$53),'実質公債費比率（分子）の構造'!L$53,NA())</f>
        <v>148</v>
      </c>
      <c r="G50" s="173" t="e">
        <f>NA()</f>
        <v>#N/A</v>
      </c>
      <c r="H50" s="173" t="e">
        <f>NA()</f>
        <v>#N/A</v>
      </c>
      <c r="I50" s="173">
        <f>IF(ISNUMBER('実質公債費比率（分子）の構造'!M$53),'実質公債費比率（分子）の構造'!M$53,NA())</f>
        <v>118</v>
      </c>
      <c r="J50" s="173" t="e">
        <f>NA()</f>
        <v>#N/A</v>
      </c>
      <c r="K50" s="173" t="e">
        <f>NA()</f>
        <v>#N/A</v>
      </c>
      <c r="L50" s="173">
        <f>IF(ISNUMBER('実質公債費比率（分子）の構造'!N$53),'実質公債費比率（分子）の構造'!N$53,NA())</f>
        <v>119</v>
      </c>
      <c r="M50" s="173" t="e">
        <f>NA()</f>
        <v>#N/A</v>
      </c>
      <c r="N50" s="173" t="e">
        <f>NA()</f>
        <v>#N/A</v>
      </c>
      <c r="O50" s="173">
        <f>IF(ISNUMBER('実質公債費比率（分子）の構造'!O$53),'実質公債費比率（分子）の構造'!O$53,NA())</f>
        <v>118</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4153</v>
      </c>
      <c r="E56" s="172"/>
      <c r="F56" s="172"/>
      <c r="G56" s="172">
        <f>'将来負担比率（分子）の構造'!J$52</f>
        <v>4011</v>
      </c>
      <c r="H56" s="172"/>
      <c r="I56" s="172"/>
      <c r="J56" s="172">
        <f>'将来負担比率（分子）の構造'!K$52</f>
        <v>3836</v>
      </c>
      <c r="K56" s="172"/>
      <c r="L56" s="172"/>
      <c r="M56" s="172">
        <f>'将来負担比率（分子）の構造'!L$52</f>
        <v>3736</v>
      </c>
      <c r="N56" s="172"/>
      <c r="O56" s="172"/>
      <c r="P56" s="172">
        <f>'将来負担比率（分子）の構造'!M$52</f>
        <v>3525</v>
      </c>
    </row>
    <row r="57" spans="1:16" x14ac:dyDescent="0.15">
      <c r="A57" s="172" t="s">
        <v>42</v>
      </c>
      <c r="B57" s="172"/>
      <c r="C57" s="172"/>
      <c r="D57" s="172">
        <f>'将来負担比率（分子）の構造'!I$51</f>
        <v>22</v>
      </c>
      <c r="E57" s="172"/>
      <c r="F57" s="172"/>
      <c r="G57" s="172">
        <f>'将来負担比率（分子）の構造'!J$51</f>
        <v>14</v>
      </c>
      <c r="H57" s="172"/>
      <c r="I57" s="172"/>
      <c r="J57" s="172">
        <f>'将来負担比率（分子）の構造'!K$51</f>
        <v>9</v>
      </c>
      <c r="K57" s="172"/>
      <c r="L57" s="172"/>
      <c r="M57" s="172">
        <f>'将来負担比率（分子）の構造'!L$51</f>
        <v>7</v>
      </c>
      <c r="N57" s="172"/>
      <c r="O57" s="172"/>
      <c r="P57" s="172">
        <f>'将来負担比率（分子）の構造'!M$51</f>
        <v>3</v>
      </c>
    </row>
    <row r="58" spans="1:16" x14ac:dyDescent="0.15">
      <c r="A58" s="172" t="s">
        <v>41</v>
      </c>
      <c r="B58" s="172"/>
      <c r="C58" s="172"/>
      <c r="D58" s="172">
        <f>'将来負担比率（分子）の構造'!I$50</f>
        <v>2277</v>
      </c>
      <c r="E58" s="172"/>
      <c r="F58" s="172"/>
      <c r="G58" s="172">
        <f>'将来負担比率（分子）の構造'!J$50</f>
        <v>2425</v>
      </c>
      <c r="H58" s="172"/>
      <c r="I58" s="172"/>
      <c r="J58" s="172">
        <f>'将来負担比率（分子）の構造'!K$50</f>
        <v>2585</v>
      </c>
      <c r="K58" s="172"/>
      <c r="L58" s="172"/>
      <c r="M58" s="172">
        <f>'将来負担比率（分子）の構造'!L$50</f>
        <v>2810</v>
      </c>
      <c r="N58" s="172"/>
      <c r="O58" s="172"/>
      <c r="P58" s="172">
        <f>'将来負担比率（分子）の構造'!M$50</f>
        <v>3093</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366</v>
      </c>
      <c r="C62" s="172"/>
      <c r="D62" s="172"/>
      <c r="E62" s="172">
        <f>'将来負担比率（分子）の構造'!J$45</f>
        <v>419</v>
      </c>
      <c r="F62" s="172"/>
      <c r="G62" s="172"/>
      <c r="H62" s="172">
        <f>'将来負担比率（分子）の構造'!K$45</f>
        <v>282</v>
      </c>
      <c r="I62" s="172"/>
      <c r="J62" s="172"/>
      <c r="K62" s="172">
        <f>'将来負担比率（分子）の構造'!L$45</f>
        <v>237</v>
      </c>
      <c r="L62" s="172"/>
      <c r="M62" s="172"/>
      <c r="N62" s="172">
        <f>'将来負担比率（分子）の構造'!M$45</f>
        <v>186</v>
      </c>
      <c r="O62" s="172"/>
      <c r="P62" s="172"/>
    </row>
    <row r="63" spans="1:16" x14ac:dyDescent="0.15">
      <c r="A63" s="172" t="s">
        <v>34</v>
      </c>
      <c r="B63" s="172">
        <f>'将来負担比率（分子）の構造'!I$44</f>
        <v>222</v>
      </c>
      <c r="C63" s="172"/>
      <c r="D63" s="172"/>
      <c r="E63" s="172">
        <f>'将来負担比率（分子）の構造'!J$44</f>
        <v>196</v>
      </c>
      <c r="F63" s="172"/>
      <c r="G63" s="172"/>
      <c r="H63" s="172">
        <f>'将来負担比率（分子）の構造'!K$44</f>
        <v>189</v>
      </c>
      <c r="I63" s="172"/>
      <c r="J63" s="172"/>
      <c r="K63" s="172">
        <f>'将来負担比率（分子）の構造'!L$44</f>
        <v>154</v>
      </c>
      <c r="L63" s="172"/>
      <c r="M63" s="172"/>
      <c r="N63" s="172">
        <f>'将来負担比率（分子）の構造'!M$44</f>
        <v>122</v>
      </c>
      <c r="O63" s="172"/>
      <c r="P63" s="172"/>
    </row>
    <row r="64" spans="1:16" x14ac:dyDescent="0.15">
      <c r="A64" s="172" t="s">
        <v>33</v>
      </c>
      <c r="B64" s="172">
        <f>'将来負担比率（分子）の構造'!I$43</f>
        <v>1136</v>
      </c>
      <c r="C64" s="172"/>
      <c r="D64" s="172"/>
      <c r="E64" s="172">
        <f>'将来負担比率（分子）の構造'!J$43</f>
        <v>1154</v>
      </c>
      <c r="F64" s="172"/>
      <c r="G64" s="172"/>
      <c r="H64" s="172">
        <f>'将来負担比率（分子）の構造'!K$43</f>
        <v>1097</v>
      </c>
      <c r="I64" s="172"/>
      <c r="J64" s="172"/>
      <c r="K64" s="172">
        <f>'将来負担比率（分子）の構造'!L$43</f>
        <v>1008</v>
      </c>
      <c r="L64" s="172"/>
      <c r="M64" s="172"/>
      <c r="N64" s="172">
        <f>'将来負担比率（分子）の構造'!M$43</f>
        <v>844</v>
      </c>
      <c r="O64" s="172"/>
      <c r="P64" s="172"/>
    </row>
    <row r="65" spans="1:16" x14ac:dyDescent="0.15">
      <c r="A65" s="172" t="s">
        <v>32</v>
      </c>
      <c r="B65" s="172">
        <f>'将来負担比率（分子）の構造'!I$42</f>
        <v>17</v>
      </c>
      <c r="C65" s="172"/>
      <c r="D65" s="172"/>
      <c r="E65" s="172">
        <f>'将来負担比率（分子）の構造'!J$42</f>
        <v>15</v>
      </c>
      <c r="F65" s="172"/>
      <c r="G65" s="172"/>
      <c r="H65" s="172">
        <f>'将来負担比率（分子）の構造'!K$42</f>
        <v>12</v>
      </c>
      <c r="I65" s="172"/>
      <c r="J65" s="172"/>
      <c r="K65" s="172">
        <f>'将来負担比率（分子）の構造'!L$42</f>
        <v>225</v>
      </c>
      <c r="L65" s="172"/>
      <c r="M65" s="172"/>
      <c r="N65" s="172">
        <f>'将来負担比率（分子）の構造'!M$42</f>
        <v>216</v>
      </c>
      <c r="O65" s="172"/>
      <c r="P65" s="172"/>
    </row>
    <row r="66" spans="1:16" x14ac:dyDescent="0.15">
      <c r="A66" s="172" t="s">
        <v>31</v>
      </c>
      <c r="B66" s="172">
        <f>'将来負担比率（分子）の構造'!I$41</f>
        <v>2916</v>
      </c>
      <c r="C66" s="172"/>
      <c r="D66" s="172"/>
      <c r="E66" s="172">
        <f>'将来負担比率（分子）の構造'!J$41</f>
        <v>2808</v>
      </c>
      <c r="F66" s="172"/>
      <c r="G66" s="172"/>
      <c r="H66" s="172">
        <f>'将来負担比率（分子）の構造'!K$41</f>
        <v>2553</v>
      </c>
      <c r="I66" s="172"/>
      <c r="J66" s="172"/>
      <c r="K66" s="172">
        <f>'将来負担比率（分子）の構造'!L$41</f>
        <v>2385</v>
      </c>
      <c r="L66" s="172"/>
      <c r="M66" s="172"/>
      <c r="N66" s="172">
        <f>'将来負担比率（分子）の構造'!M$41</f>
        <v>2218</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561</v>
      </c>
      <c r="C72" s="176">
        <f>基金残高に係る経年分析!G55</f>
        <v>548</v>
      </c>
      <c r="D72" s="176">
        <f>基金残高に係る経年分析!H55</f>
        <v>531</v>
      </c>
    </row>
    <row r="73" spans="1:16" x14ac:dyDescent="0.15">
      <c r="A73" s="175" t="s">
        <v>78</v>
      </c>
      <c r="B73" s="176">
        <f>基金残高に係る経年分析!F56</f>
        <v>571</v>
      </c>
      <c r="C73" s="176">
        <f>基金残高に係る経年分析!G56</f>
        <v>572</v>
      </c>
      <c r="D73" s="176">
        <f>基金残高に係る経年分析!H56</f>
        <v>573</v>
      </c>
    </row>
    <row r="74" spans="1:16" x14ac:dyDescent="0.15">
      <c r="A74" s="175" t="s">
        <v>79</v>
      </c>
      <c r="B74" s="176">
        <f>基金残高に係る経年分析!F57</f>
        <v>1208</v>
      </c>
      <c r="C74" s="176">
        <f>基金残高に係る経年分析!G57</f>
        <v>1452</v>
      </c>
      <c r="D74" s="176">
        <f>基金残高に係る経年分析!H57</f>
        <v>1753</v>
      </c>
    </row>
  </sheetData>
  <sheetProtection algorithmName="SHA-512" hashValue="5jwrhMsp/uwTwGdHo85r7LYHbX5m1pS/MxjsrijeAFilTBhYJ5zpeYEX0CKb6+fhltmgJgeebXHMTuzThdq8UA==" saltValue="BPYAxgnB9nI1ddbgkyZp+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9"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45" t="s">
        <v>215</v>
      </c>
      <c r="DI1" s="746"/>
      <c r="DJ1" s="746"/>
      <c r="DK1" s="746"/>
      <c r="DL1" s="746"/>
      <c r="DM1" s="746"/>
      <c r="DN1" s="747"/>
      <c r="DO1" s="212"/>
      <c r="DP1" s="745" t="s">
        <v>216</v>
      </c>
      <c r="DQ1" s="746"/>
      <c r="DR1" s="746"/>
      <c r="DS1" s="746"/>
      <c r="DT1" s="746"/>
      <c r="DU1" s="746"/>
      <c r="DV1" s="746"/>
      <c r="DW1" s="746"/>
      <c r="DX1" s="746"/>
      <c r="DY1" s="746"/>
      <c r="DZ1" s="746"/>
      <c r="EA1" s="746"/>
      <c r="EB1" s="746"/>
      <c r="EC1" s="747"/>
      <c r="ED1" s="210"/>
      <c r="EE1" s="210"/>
      <c r="EF1" s="210"/>
      <c r="EG1" s="210"/>
      <c r="EH1" s="210"/>
      <c r="EI1" s="210"/>
      <c r="EJ1" s="210"/>
      <c r="EK1" s="210"/>
      <c r="EL1" s="210"/>
      <c r="EM1" s="210"/>
    </row>
    <row r="2" spans="2:143" ht="22.5" customHeight="1" x14ac:dyDescent="0.15">
      <c r="B2" s="213" t="s">
        <v>217</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87" t="s">
        <v>218</v>
      </c>
      <c r="C3" s="688"/>
      <c r="D3" s="688"/>
      <c r="E3" s="688"/>
      <c r="F3" s="688"/>
      <c r="G3" s="688"/>
      <c r="H3" s="688"/>
      <c r="I3" s="688"/>
      <c r="J3" s="688"/>
      <c r="K3" s="688"/>
      <c r="L3" s="688"/>
      <c r="M3" s="688"/>
      <c r="N3" s="688"/>
      <c r="O3" s="688"/>
      <c r="P3" s="688"/>
      <c r="Q3" s="688"/>
      <c r="R3" s="688"/>
      <c r="S3" s="688"/>
      <c r="T3" s="688"/>
      <c r="U3" s="688"/>
      <c r="V3" s="688"/>
      <c r="W3" s="688"/>
      <c r="X3" s="688"/>
      <c r="Y3" s="688"/>
      <c r="Z3" s="688"/>
      <c r="AA3" s="688"/>
      <c r="AB3" s="688"/>
      <c r="AC3" s="688"/>
      <c r="AD3" s="688"/>
      <c r="AE3" s="688"/>
      <c r="AF3" s="688"/>
      <c r="AG3" s="688"/>
      <c r="AH3" s="688"/>
      <c r="AI3" s="688"/>
      <c r="AJ3" s="688"/>
      <c r="AK3" s="688"/>
      <c r="AL3" s="688"/>
      <c r="AM3" s="688"/>
      <c r="AN3" s="688"/>
      <c r="AO3" s="688"/>
      <c r="AP3" s="687" t="s">
        <v>219</v>
      </c>
      <c r="AQ3" s="688"/>
      <c r="AR3" s="688"/>
      <c r="AS3" s="688"/>
      <c r="AT3" s="688"/>
      <c r="AU3" s="688"/>
      <c r="AV3" s="688"/>
      <c r="AW3" s="688"/>
      <c r="AX3" s="688"/>
      <c r="AY3" s="688"/>
      <c r="AZ3" s="688"/>
      <c r="BA3" s="688"/>
      <c r="BB3" s="688"/>
      <c r="BC3" s="688"/>
      <c r="BD3" s="688"/>
      <c r="BE3" s="688"/>
      <c r="BF3" s="688"/>
      <c r="BG3" s="688"/>
      <c r="BH3" s="688"/>
      <c r="BI3" s="688"/>
      <c r="BJ3" s="688"/>
      <c r="BK3" s="688"/>
      <c r="BL3" s="688"/>
      <c r="BM3" s="688"/>
      <c r="BN3" s="688"/>
      <c r="BO3" s="688"/>
      <c r="BP3" s="688"/>
      <c r="BQ3" s="688"/>
      <c r="BR3" s="688"/>
      <c r="BS3" s="688"/>
      <c r="BT3" s="688"/>
      <c r="BU3" s="688"/>
      <c r="BV3" s="688"/>
      <c r="BW3" s="688"/>
      <c r="BX3" s="688"/>
      <c r="BY3" s="688"/>
      <c r="BZ3" s="688"/>
      <c r="CA3" s="688"/>
      <c r="CB3" s="689"/>
      <c r="CD3" s="730" t="s">
        <v>220</v>
      </c>
      <c r="CE3" s="731"/>
      <c r="CF3" s="731"/>
      <c r="CG3" s="731"/>
      <c r="CH3" s="731"/>
      <c r="CI3" s="731"/>
      <c r="CJ3" s="731"/>
      <c r="CK3" s="731"/>
      <c r="CL3" s="731"/>
      <c r="CM3" s="731"/>
      <c r="CN3" s="731"/>
      <c r="CO3" s="731"/>
      <c r="CP3" s="731"/>
      <c r="CQ3" s="731"/>
      <c r="CR3" s="731"/>
      <c r="CS3" s="731"/>
      <c r="CT3" s="731"/>
      <c r="CU3" s="731"/>
      <c r="CV3" s="731"/>
      <c r="CW3" s="731"/>
      <c r="CX3" s="731"/>
      <c r="CY3" s="731"/>
      <c r="CZ3" s="731"/>
      <c r="DA3" s="731"/>
      <c r="DB3" s="731"/>
      <c r="DC3" s="731"/>
      <c r="DD3" s="731"/>
      <c r="DE3" s="731"/>
      <c r="DF3" s="731"/>
      <c r="DG3" s="731"/>
      <c r="DH3" s="731"/>
      <c r="DI3" s="731"/>
      <c r="DJ3" s="731"/>
      <c r="DK3" s="731"/>
      <c r="DL3" s="731"/>
      <c r="DM3" s="731"/>
      <c r="DN3" s="731"/>
      <c r="DO3" s="731"/>
      <c r="DP3" s="731"/>
      <c r="DQ3" s="731"/>
      <c r="DR3" s="731"/>
      <c r="DS3" s="731"/>
      <c r="DT3" s="731"/>
      <c r="DU3" s="731"/>
      <c r="DV3" s="731"/>
      <c r="DW3" s="731"/>
      <c r="DX3" s="731"/>
      <c r="DY3" s="731"/>
      <c r="DZ3" s="731"/>
      <c r="EA3" s="731"/>
      <c r="EB3" s="731"/>
      <c r="EC3" s="732"/>
    </row>
    <row r="4" spans="2:143" ht="11.25" customHeight="1" x14ac:dyDescent="0.15">
      <c r="B4" s="687" t="s">
        <v>1</v>
      </c>
      <c r="C4" s="688"/>
      <c r="D4" s="688"/>
      <c r="E4" s="688"/>
      <c r="F4" s="688"/>
      <c r="G4" s="688"/>
      <c r="H4" s="688"/>
      <c r="I4" s="688"/>
      <c r="J4" s="688"/>
      <c r="K4" s="688"/>
      <c r="L4" s="688"/>
      <c r="M4" s="688"/>
      <c r="N4" s="688"/>
      <c r="O4" s="688"/>
      <c r="P4" s="688"/>
      <c r="Q4" s="689"/>
      <c r="R4" s="687" t="s">
        <v>221</v>
      </c>
      <c r="S4" s="688"/>
      <c r="T4" s="688"/>
      <c r="U4" s="688"/>
      <c r="V4" s="688"/>
      <c r="W4" s="688"/>
      <c r="X4" s="688"/>
      <c r="Y4" s="689"/>
      <c r="Z4" s="687" t="s">
        <v>222</v>
      </c>
      <c r="AA4" s="688"/>
      <c r="AB4" s="688"/>
      <c r="AC4" s="689"/>
      <c r="AD4" s="687" t="s">
        <v>223</v>
      </c>
      <c r="AE4" s="688"/>
      <c r="AF4" s="688"/>
      <c r="AG4" s="688"/>
      <c r="AH4" s="688"/>
      <c r="AI4" s="688"/>
      <c r="AJ4" s="688"/>
      <c r="AK4" s="689"/>
      <c r="AL4" s="687" t="s">
        <v>222</v>
      </c>
      <c r="AM4" s="688"/>
      <c r="AN4" s="688"/>
      <c r="AO4" s="689"/>
      <c r="AP4" s="748" t="s">
        <v>224</v>
      </c>
      <c r="AQ4" s="748"/>
      <c r="AR4" s="748"/>
      <c r="AS4" s="748"/>
      <c r="AT4" s="748"/>
      <c r="AU4" s="748"/>
      <c r="AV4" s="748"/>
      <c r="AW4" s="748"/>
      <c r="AX4" s="748"/>
      <c r="AY4" s="748"/>
      <c r="AZ4" s="748"/>
      <c r="BA4" s="748"/>
      <c r="BB4" s="748"/>
      <c r="BC4" s="748"/>
      <c r="BD4" s="748"/>
      <c r="BE4" s="748"/>
      <c r="BF4" s="748"/>
      <c r="BG4" s="748" t="s">
        <v>225</v>
      </c>
      <c r="BH4" s="748"/>
      <c r="BI4" s="748"/>
      <c r="BJ4" s="748"/>
      <c r="BK4" s="748"/>
      <c r="BL4" s="748"/>
      <c r="BM4" s="748"/>
      <c r="BN4" s="748"/>
      <c r="BO4" s="748" t="s">
        <v>222</v>
      </c>
      <c r="BP4" s="748"/>
      <c r="BQ4" s="748"/>
      <c r="BR4" s="748"/>
      <c r="BS4" s="748" t="s">
        <v>226</v>
      </c>
      <c r="BT4" s="748"/>
      <c r="BU4" s="748"/>
      <c r="BV4" s="748"/>
      <c r="BW4" s="748"/>
      <c r="BX4" s="748"/>
      <c r="BY4" s="748"/>
      <c r="BZ4" s="748"/>
      <c r="CA4" s="748"/>
      <c r="CB4" s="748"/>
      <c r="CD4" s="730" t="s">
        <v>227</v>
      </c>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731"/>
      <c r="EB4" s="731"/>
      <c r="EC4" s="732"/>
    </row>
    <row r="5" spans="2:143" s="216" customFormat="1" ht="11.25" customHeight="1" x14ac:dyDescent="0.15">
      <c r="B5" s="696" t="s">
        <v>228</v>
      </c>
      <c r="C5" s="697"/>
      <c r="D5" s="697"/>
      <c r="E5" s="697"/>
      <c r="F5" s="697"/>
      <c r="G5" s="697"/>
      <c r="H5" s="697"/>
      <c r="I5" s="697"/>
      <c r="J5" s="697"/>
      <c r="K5" s="697"/>
      <c r="L5" s="697"/>
      <c r="M5" s="697"/>
      <c r="N5" s="697"/>
      <c r="O5" s="697"/>
      <c r="P5" s="697"/>
      <c r="Q5" s="698"/>
      <c r="R5" s="681">
        <v>416326</v>
      </c>
      <c r="S5" s="682"/>
      <c r="T5" s="682"/>
      <c r="U5" s="682"/>
      <c r="V5" s="682"/>
      <c r="W5" s="682"/>
      <c r="X5" s="682"/>
      <c r="Y5" s="725"/>
      <c r="Z5" s="743">
        <v>10.4</v>
      </c>
      <c r="AA5" s="743"/>
      <c r="AB5" s="743"/>
      <c r="AC5" s="743"/>
      <c r="AD5" s="744">
        <v>416326</v>
      </c>
      <c r="AE5" s="744"/>
      <c r="AF5" s="744"/>
      <c r="AG5" s="744"/>
      <c r="AH5" s="744"/>
      <c r="AI5" s="744"/>
      <c r="AJ5" s="744"/>
      <c r="AK5" s="744"/>
      <c r="AL5" s="726">
        <v>17.399999999999999</v>
      </c>
      <c r="AM5" s="701"/>
      <c r="AN5" s="701"/>
      <c r="AO5" s="727"/>
      <c r="AP5" s="696" t="s">
        <v>229</v>
      </c>
      <c r="AQ5" s="697"/>
      <c r="AR5" s="697"/>
      <c r="AS5" s="697"/>
      <c r="AT5" s="697"/>
      <c r="AU5" s="697"/>
      <c r="AV5" s="697"/>
      <c r="AW5" s="697"/>
      <c r="AX5" s="697"/>
      <c r="AY5" s="697"/>
      <c r="AZ5" s="697"/>
      <c r="BA5" s="697"/>
      <c r="BB5" s="697"/>
      <c r="BC5" s="697"/>
      <c r="BD5" s="697"/>
      <c r="BE5" s="697"/>
      <c r="BF5" s="698"/>
      <c r="BG5" s="628">
        <v>416326</v>
      </c>
      <c r="BH5" s="629"/>
      <c r="BI5" s="629"/>
      <c r="BJ5" s="629"/>
      <c r="BK5" s="629"/>
      <c r="BL5" s="629"/>
      <c r="BM5" s="629"/>
      <c r="BN5" s="630"/>
      <c r="BO5" s="655">
        <v>100</v>
      </c>
      <c r="BP5" s="655"/>
      <c r="BQ5" s="655"/>
      <c r="BR5" s="655"/>
      <c r="BS5" s="656" t="s">
        <v>175</v>
      </c>
      <c r="BT5" s="656"/>
      <c r="BU5" s="656"/>
      <c r="BV5" s="656"/>
      <c r="BW5" s="656"/>
      <c r="BX5" s="656"/>
      <c r="BY5" s="656"/>
      <c r="BZ5" s="656"/>
      <c r="CA5" s="656"/>
      <c r="CB5" s="714"/>
      <c r="CD5" s="730" t="s">
        <v>224</v>
      </c>
      <c r="CE5" s="731"/>
      <c r="CF5" s="731"/>
      <c r="CG5" s="731"/>
      <c r="CH5" s="731"/>
      <c r="CI5" s="731"/>
      <c r="CJ5" s="731"/>
      <c r="CK5" s="731"/>
      <c r="CL5" s="731"/>
      <c r="CM5" s="731"/>
      <c r="CN5" s="731"/>
      <c r="CO5" s="731"/>
      <c r="CP5" s="731"/>
      <c r="CQ5" s="732"/>
      <c r="CR5" s="730" t="s">
        <v>230</v>
      </c>
      <c r="CS5" s="731"/>
      <c r="CT5" s="731"/>
      <c r="CU5" s="731"/>
      <c r="CV5" s="731"/>
      <c r="CW5" s="731"/>
      <c r="CX5" s="731"/>
      <c r="CY5" s="732"/>
      <c r="CZ5" s="730" t="s">
        <v>222</v>
      </c>
      <c r="DA5" s="731"/>
      <c r="DB5" s="731"/>
      <c r="DC5" s="732"/>
      <c r="DD5" s="730" t="s">
        <v>231</v>
      </c>
      <c r="DE5" s="731"/>
      <c r="DF5" s="731"/>
      <c r="DG5" s="731"/>
      <c r="DH5" s="731"/>
      <c r="DI5" s="731"/>
      <c r="DJ5" s="731"/>
      <c r="DK5" s="731"/>
      <c r="DL5" s="731"/>
      <c r="DM5" s="731"/>
      <c r="DN5" s="731"/>
      <c r="DO5" s="731"/>
      <c r="DP5" s="732"/>
      <c r="DQ5" s="730" t="s">
        <v>232</v>
      </c>
      <c r="DR5" s="731"/>
      <c r="DS5" s="731"/>
      <c r="DT5" s="731"/>
      <c r="DU5" s="731"/>
      <c r="DV5" s="731"/>
      <c r="DW5" s="731"/>
      <c r="DX5" s="731"/>
      <c r="DY5" s="731"/>
      <c r="DZ5" s="731"/>
      <c r="EA5" s="731"/>
      <c r="EB5" s="731"/>
      <c r="EC5" s="732"/>
    </row>
    <row r="6" spans="2:143" ht="11.25" customHeight="1" x14ac:dyDescent="0.15">
      <c r="B6" s="625" t="s">
        <v>233</v>
      </c>
      <c r="C6" s="626"/>
      <c r="D6" s="626"/>
      <c r="E6" s="626"/>
      <c r="F6" s="626"/>
      <c r="G6" s="626"/>
      <c r="H6" s="626"/>
      <c r="I6" s="626"/>
      <c r="J6" s="626"/>
      <c r="K6" s="626"/>
      <c r="L6" s="626"/>
      <c r="M6" s="626"/>
      <c r="N6" s="626"/>
      <c r="O6" s="626"/>
      <c r="P6" s="626"/>
      <c r="Q6" s="627"/>
      <c r="R6" s="628">
        <v>40171</v>
      </c>
      <c r="S6" s="629"/>
      <c r="T6" s="629"/>
      <c r="U6" s="629"/>
      <c r="V6" s="629"/>
      <c r="W6" s="629"/>
      <c r="X6" s="629"/>
      <c r="Y6" s="630"/>
      <c r="Z6" s="655">
        <v>1</v>
      </c>
      <c r="AA6" s="655"/>
      <c r="AB6" s="655"/>
      <c r="AC6" s="655"/>
      <c r="AD6" s="656">
        <v>40171</v>
      </c>
      <c r="AE6" s="656"/>
      <c r="AF6" s="656"/>
      <c r="AG6" s="656"/>
      <c r="AH6" s="656"/>
      <c r="AI6" s="656"/>
      <c r="AJ6" s="656"/>
      <c r="AK6" s="656"/>
      <c r="AL6" s="631">
        <v>1.7</v>
      </c>
      <c r="AM6" s="632"/>
      <c r="AN6" s="632"/>
      <c r="AO6" s="657"/>
      <c r="AP6" s="625" t="s">
        <v>234</v>
      </c>
      <c r="AQ6" s="626"/>
      <c r="AR6" s="626"/>
      <c r="AS6" s="626"/>
      <c r="AT6" s="626"/>
      <c r="AU6" s="626"/>
      <c r="AV6" s="626"/>
      <c r="AW6" s="626"/>
      <c r="AX6" s="626"/>
      <c r="AY6" s="626"/>
      <c r="AZ6" s="626"/>
      <c r="BA6" s="626"/>
      <c r="BB6" s="626"/>
      <c r="BC6" s="626"/>
      <c r="BD6" s="626"/>
      <c r="BE6" s="626"/>
      <c r="BF6" s="627"/>
      <c r="BG6" s="628">
        <v>416326</v>
      </c>
      <c r="BH6" s="629"/>
      <c r="BI6" s="629"/>
      <c r="BJ6" s="629"/>
      <c r="BK6" s="629"/>
      <c r="BL6" s="629"/>
      <c r="BM6" s="629"/>
      <c r="BN6" s="630"/>
      <c r="BO6" s="655">
        <v>100</v>
      </c>
      <c r="BP6" s="655"/>
      <c r="BQ6" s="655"/>
      <c r="BR6" s="655"/>
      <c r="BS6" s="656" t="s">
        <v>129</v>
      </c>
      <c r="BT6" s="656"/>
      <c r="BU6" s="656"/>
      <c r="BV6" s="656"/>
      <c r="BW6" s="656"/>
      <c r="BX6" s="656"/>
      <c r="BY6" s="656"/>
      <c r="BZ6" s="656"/>
      <c r="CA6" s="656"/>
      <c r="CB6" s="714"/>
      <c r="CD6" s="684" t="s">
        <v>235</v>
      </c>
      <c r="CE6" s="685"/>
      <c r="CF6" s="685"/>
      <c r="CG6" s="685"/>
      <c r="CH6" s="685"/>
      <c r="CI6" s="685"/>
      <c r="CJ6" s="685"/>
      <c r="CK6" s="685"/>
      <c r="CL6" s="685"/>
      <c r="CM6" s="685"/>
      <c r="CN6" s="685"/>
      <c r="CO6" s="685"/>
      <c r="CP6" s="685"/>
      <c r="CQ6" s="686"/>
      <c r="CR6" s="628">
        <v>60475</v>
      </c>
      <c r="CS6" s="629"/>
      <c r="CT6" s="629"/>
      <c r="CU6" s="629"/>
      <c r="CV6" s="629"/>
      <c r="CW6" s="629"/>
      <c r="CX6" s="629"/>
      <c r="CY6" s="630"/>
      <c r="CZ6" s="726">
        <v>1.6</v>
      </c>
      <c r="DA6" s="701"/>
      <c r="DB6" s="701"/>
      <c r="DC6" s="729"/>
      <c r="DD6" s="634" t="s">
        <v>236</v>
      </c>
      <c r="DE6" s="629"/>
      <c r="DF6" s="629"/>
      <c r="DG6" s="629"/>
      <c r="DH6" s="629"/>
      <c r="DI6" s="629"/>
      <c r="DJ6" s="629"/>
      <c r="DK6" s="629"/>
      <c r="DL6" s="629"/>
      <c r="DM6" s="629"/>
      <c r="DN6" s="629"/>
      <c r="DO6" s="629"/>
      <c r="DP6" s="630"/>
      <c r="DQ6" s="634">
        <v>60475</v>
      </c>
      <c r="DR6" s="629"/>
      <c r="DS6" s="629"/>
      <c r="DT6" s="629"/>
      <c r="DU6" s="629"/>
      <c r="DV6" s="629"/>
      <c r="DW6" s="629"/>
      <c r="DX6" s="629"/>
      <c r="DY6" s="629"/>
      <c r="DZ6" s="629"/>
      <c r="EA6" s="629"/>
      <c r="EB6" s="629"/>
      <c r="EC6" s="672"/>
    </row>
    <row r="7" spans="2:143" ht="11.25" customHeight="1" x14ac:dyDescent="0.15">
      <c r="B7" s="625" t="s">
        <v>237</v>
      </c>
      <c r="C7" s="626"/>
      <c r="D7" s="626"/>
      <c r="E7" s="626"/>
      <c r="F7" s="626"/>
      <c r="G7" s="626"/>
      <c r="H7" s="626"/>
      <c r="I7" s="626"/>
      <c r="J7" s="626"/>
      <c r="K7" s="626"/>
      <c r="L7" s="626"/>
      <c r="M7" s="626"/>
      <c r="N7" s="626"/>
      <c r="O7" s="626"/>
      <c r="P7" s="626"/>
      <c r="Q7" s="627"/>
      <c r="R7" s="628">
        <v>224</v>
      </c>
      <c r="S7" s="629"/>
      <c r="T7" s="629"/>
      <c r="U7" s="629"/>
      <c r="V7" s="629"/>
      <c r="W7" s="629"/>
      <c r="X7" s="629"/>
      <c r="Y7" s="630"/>
      <c r="Z7" s="655">
        <v>0</v>
      </c>
      <c r="AA7" s="655"/>
      <c r="AB7" s="655"/>
      <c r="AC7" s="655"/>
      <c r="AD7" s="656">
        <v>224</v>
      </c>
      <c r="AE7" s="656"/>
      <c r="AF7" s="656"/>
      <c r="AG7" s="656"/>
      <c r="AH7" s="656"/>
      <c r="AI7" s="656"/>
      <c r="AJ7" s="656"/>
      <c r="AK7" s="656"/>
      <c r="AL7" s="631">
        <v>0</v>
      </c>
      <c r="AM7" s="632"/>
      <c r="AN7" s="632"/>
      <c r="AO7" s="657"/>
      <c r="AP7" s="625" t="s">
        <v>238</v>
      </c>
      <c r="AQ7" s="626"/>
      <c r="AR7" s="626"/>
      <c r="AS7" s="626"/>
      <c r="AT7" s="626"/>
      <c r="AU7" s="626"/>
      <c r="AV7" s="626"/>
      <c r="AW7" s="626"/>
      <c r="AX7" s="626"/>
      <c r="AY7" s="626"/>
      <c r="AZ7" s="626"/>
      <c r="BA7" s="626"/>
      <c r="BB7" s="626"/>
      <c r="BC7" s="626"/>
      <c r="BD7" s="626"/>
      <c r="BE7" s="626"/>
      <c r="BF7" s="627"/>
      <c r="BG7" s="628">
        <v>148140</v>
      </c>
      <c r="BH7" s="629"/>
      <c r="BI7" s="629"/>
      <c r="BJ7" s="629"/>
      <c r="BK7" s="629"/>
      <c r="BL7" s="629"/>
      <c r="BM7" s="629"/>
      <c r="BN7" s="630"/>
      <c r="BO7" s="655">
        <v>35.6</v>
      </c>
      <c r="BP7" s="655"/>
      <c r="BQ7" s="655"/>
      <c r="BR7" s="655"/>
      <c r="BS7" s="656" t="s">
        <v>239</v>
      </c>
      <c r="BT7" s="656"/>
      <c r="BU7" s="656"/>
      <c r="BV7" s="656"/>
      <c r="BW7" s="656"/>
      <c r="BX7" s="656"/>
      <c r="BY7" s="656"/>
      <c r="BZ7" s="656"/>
      <c r="CA7" s="656"/>
      <c r="CB7" s="714"/>
      <c r="CD7" s="662" t="s">
        <v>240</v>
      </c>
      <c r="CE7" s="663"/>
      <c r="CF7" s="663"/>
      <c r="CG7" s="663"/>
      <c r="CH7" s="663"/>
      <c r="CI7" s="663"/>
      <c r="CJ7" s="663"/>
      <c r="CK7" s="663"/>
      <c r="CL7" s="663"/>
      <c r="CM7" s="663"/>
      <c r="CN7" s="663"/>
      <c r="CO7" s="663"/>
      <c r="CP7" s="663"/>
      <c r="CQ7" s="664"/>
      <c r="CR7" s="628">
        <v>831773</v>
      </c>
      <c r="CS7" s="629"/>
      <c r="CT7" s="629"/>
      <c r="CU7" s="629"/>
      <c r="CV7" s="629"/>
      <c r="CW7" s="629"/>
      <c r="CX7" s="629"/>
      <c r="CY7" s="630"/>
      <c r="CZ7" s="655">
        <v>22.3</v>
      </c>
      <c r="DA7" s="655"/>
      <c r="DB7" s="655"/>
      <c r="DC7" s="655"/>
      <c r="DD7" s="634">
        <v>39705</v>
      </c>
      <c r="DE7" s="629"/>
      <c r="DF7" s="629"/>
      <c r="DG7" s="629"/>
      <c r="DH7" s="629"/>
      <c r="DI7" s="629"/>
      <c r="DJ7" s="629"/>
      <c r="DK7" s="629"/>
      <c r="DL7" s="629"/>
      <c r="DM7" s="629"/>
      <c r="DN7" s="629"/>
      <c r="DO7" s="629"/>
      <c r="DP7" s="630"/>
      <c r="DQ7" s="634">
        <v>666520</v>
      </c>
      <c r="DR7" s="629"/>
      <c r="DS7" s="629"/>
      <c r="DT7" s="629"/>
      <c r="DU7" s="629"/>
      <c r="DV7" s="629"/>
      <c r="DW7" s="629"/>
      <c r="DX7" s="629"/>
      <c r="DY7" s="629"/>
      <c r="DZ7" s="629"/>
      <c r="EA7" s="629"/>
      <c r="EB7" s="629"/>
      <c r="EC7" s="672"/>
    </row>
    <row r="8" spans="2:143" ht="11.25" customHeight="1" x14ac:dyDescent="0.15">
      <c r="B8" s="625" t="s">
        <v>241</v>
      </c>
      <c r="C8" s="626"/>
      <c r="D8" s="626"/>
      <c r="E8" s="626"/>
      <c r="F8" s="626"/>
      <c r="G8" s="626"/>
      <c r="H8" s="626"/>
      <c r="I8" s="626"/>
      <c r="J8" s="626"/>
      <c r="K8" s="626"/>
      <c r="L8" s="626"/>
      <c r="M8" s="626"/>
      <c r="N8" s="626"/>
      <c r="O8" s="626"/>
      <c r="P8" s="626"/>
      <c r="Q8" s="627"/>
      <c r="R8" s="628">
        <v>1108</v>
      </c>
      <c r="S8" s="629"/>
      <c r="T8" s="629"/>
      <c r="U8" s="629"/>
      <c r="V8" s="629"/>
      <c r="W8" s="629"/>
      <c r="X8" s="629"/>
      <c r="Y8" s="630"/>
      <c r="Z8" s="655">
        <v>0</v>
      </c>
      <c r="AA8" s="655"/>
      <c r="AB8" s="655"/>
      <c r="AC8" s="655"/>
      <c r="AD8" s="656">
        <v>1108</v>
      </c>
      <c r="AE8" s="656"/>
      <c r="AF8" s="656"/>
      <c r="AG8" s="656"/>
      <c r="AH8" s="656"/>
      <c r="AI8" s="656"/>
      <c r="AJ8" s="656"/>
      <c r="AK8" s="656"/>
      <c r="AL8" s="631">
        <v>0</v>
      </c>
      <c r="AM8" s="632"/>
      <c r="AN8" s="632"/>
      <c r="AO8" s="657"/>
      <c r="AP8" s="625" t="s">
        <v>242</v>
      </c>
      <c r="AQ8" s="626"/>
      <c r="AR8" s="626"/>
      <c r="AS8" s="626"/>
      <c r="AT8" s="626"/>
      <c r="AU8" s="626"/>
      <c r="AV8" s="626"/>
      <c r="AW8" s="626"/>
      <c r="AX8" s="626"/>
      <c r="AY8" s="626"/>
      <c r="AZ8" s="626"/>
      <c r="BA8" s="626"/>
      <c r="BB8" s="626"/>
      <c r="BC8" s="626"/>
      <c r="BD8" s="626"/>
      <c r="BE8" s="626"/>
      <c r="BF8" s="627"/>
      <c r="BG8" s="628">
        <v>7252</v>
      </c>
      <c r="BH8" s="629"/>
      <c r="BI8" s="629"/>
      <c r="BJ8" s="629"/>
      <c r="BK8" s="629"/>
      <c r="BL8" s="629"/>
      <c r="BM8" s="629"/>
      <c r="BN8" s="630"/>
      <c r="BO8" s="655">
        <v>1.7</v>
      </c>
      <c r="BP8" s="655"/>
      <c r="BQ8" s="655"/>
      <c r="BR8" s="655"/>
      <c r="BS8" s="656" t="s">
        <v>175</v>
      </c>
      <c r="BT8" s="656"/>
      <c r="BU8" s="656"/>
      <c r="BV8" s="656"/>
      <c r="BW8" s="656"/>
      <c r="BX8" s="656"/>
      <c r="BY8" s="656"/>
      <c r="BZ8" s="656"/>
      <c r="CA8" s="656"/>
      <c r="CB8" s="714"/>
      <c r="CD8" s="662" t="s">
        <v>243</v>
      </c>
      <c r="CE8" s="663"/>
      <c r="CF8" s="663"/>
      <c r="CG8" s="663"/>
      <c r="CH8" s="663"/>
      <c r="CI8" s="663"/>
      <c r="CJ8" s="663"/>
      <c r="CK8" s="663"/>
      <c r="CL8" s="663"/>
      <c r="CM8" s="663"/>
      <c r="CN8" s="663"/>
      <c r="CO8" s="663"/>
      <c r="CP8" s="663"/>
      <c r="CQ8" s="664"/>
      <c r="CR8" s="628">
        <v>954870</v>
      </c>
      <c r="CS8" s="629"/>
      <c r="CT8" s="629"/>
      <c r="CU8" s="629"/>
      <c r="CV8" s="629"/>
      <c r="CW8" s="629"/>
      <c r="CX8" s="629"/>
      <c r="CY8" s="630"/>
      <c r="CZ8" s="655">
        <v>25.6</v>
      </c>
      <c r="DA8" s="655"/>
      <c r="DB8" s="655"/>
      <c r="DC8" s="655"/>
      <c r="DD8" s="634">
        <v>34713</v>
      </c>
      <c r="DE8" s="629"/>
      <c r="DF8" s="629"/>
      <c r="DG8" s="629"/>
      <c r="DH8" s="629"/>
      <c r="DI8" s="629"/>
      <c r="DJ8" s="629"/>
      <c r="DK8" s="629"/>
      <c r="DL8" s="629"/>
      <c r="DM8" s="629"/>
      <c r="DN8" s="629"/>
      <c r="DO8" s="629"/>
      <c r="DP8" s="630"/>
      <c r="DQ8" s="634">
        <v>520481</v>
      </c>
      <c r="DR8" s="629"/>
      <c r="DS8" s="629"/>
      <c r="DT8" s="629"/>
      <c r="DU8" s="629"/>
      <c r="DV8" s="629"/>
      <c r="DW8" s="629"/>
      <c r="DX8" s="629"/>
      <c r="DY8" s="629"/>
      <c r="DZ8" s="629"/>
      <c r="EA8" s="629"/>
      <c r="EB8" s="629"/>
      <c r="EC8" s="672"/>
    </row>
    <row r="9" spans="2:143" ht="11.25" customHeight="1" x14ac:dyDescent="0.15">
      <c r="B9" s="625" t="s">
        <v>244</v>
      </c>
      <c r="C9" s="626"/>
      <c r="D9" s="626"/>
      <c r="E9" s="626"/>
      <c r="F9" s="626"/>
      <c r="G9" s="626"/>
      <c r="H9" s="626"/>
      <c r="I9" s="626"/>
      <c r="J9" s="626"/>
      <c r="K9" s="626"/>
      <c r="L9" s="626"/>
      <c r="M9" s="626"/>
      <c r="N9" s="626"/>
      <c r="O9" s="626"/>
      <c r="P9" s="626"/>
      <c r="Q9" s="627"/>
      <c r="R9" s="628">
        <v>1531</v>
      </c>
      <c r="S9" s="629"/>
      <c r="T9" s="629"/>
      <c r="U9" s="629"/>
      <c r="V9" s="629"/>
      <c r="W9" s="629"/>
      <c r="X9" s="629"/>
      <c r="Y9" s="630"/>
      <c r="Z9" s="655">
        <v>0</v>
      </c>
      <c r="AA9" s="655"/>
      <c r="AB9" s="655"/>
      <c r="AC9" s="655"/>
      <c r="AD9" s="656">
        <v>1531</v>
      </c>
      <c r="AE9" s="656"/>
      <c r="AF9" s="656"/>
      <c r="AG9" s="656"/>
      <c r="AH9" s="656"/>
      <c r="AI9" s="656"/>
      <c r="AJ9" s="656"/>
      <c r="AK9" s="656"/>
      <c r="AL9" s="631">
        <v>0.1</v>
      </c>
      <c r="AM9" s="632"/>
      <c r="AN9" s="632"/>
      <c r="AO9" s="657"/>
      <c r="AP9" s="625" t="s">
        <v>245</v>
      </c>
      <c r="AQ9" s="626"/>
      <c r="AR9" s="626"/>
      <c r="AS9" s="626"/>
      <c r="AT9" s="626"/>
      <c r="AU9" s="626"/>
      <c r="AV9" s="626"/>
      <c r="AW9" s="626"/>
      <c r="AX9" s="626"/>
      <c r="AY9" s="626"/>
      <c r="AZ9" s="626"/>
      <c r="BA9" s="626"/>
      <c r="BB9" s="626"/>
      <c r="BC9" s="626"/>
      <c r="BD9" s="626"/>
      <c r="BE9" s="626"/>
      <c r="BF9" s="627"/>
      <c r="BG9" s="628">
        <v>128105</v>
      </c>
      <c r="BH9" s="629"/>
      <c r="BI9" s="629"/>
      <c r="BJ9" s="629"/>
      <c r="BK9" s="629"/>
      <c r="BL9" s="629"/>
      <c r="BM9" s="629"/>
      <c r="BN9" s="630"/>
      <c r="BO9" s="655">
        <v>30.8</v>
      </c>
      <c r="BP9" s="655"/>
      <c r="BQ9" s="655"/>
      <c r="BR9" s="655"/>
      <c r="BS9" s="656" t="s">
        <v>129</v>
      </c>
      <c r="BT9" s="656"/>
      <c r="BU9" s="656"/>
      <c r="BV9" s="656"/>
      <c r="BW9" s="656"/>
      <c r="BX9" s="656"/>
      <c r="BY9" s="656"/>
      <c r="BZ9" s="656"/>
      <c r="CA9" s="656"/>
      <c r="CB9" s="714"/>
      <c r="CD9" s="662" t="s">
        <v>246</v>
      </c>
      <c r="CE9" s="663"/>
      <c r="CF9" s="663"/>
      <c r="CG9" s="663"/>
      <c r="CH9" s="663"/>
      <c r="CI9" s="663"/>
      <c r="CJ9" s="663"/>
      <c r="CK9" s="663"/>
      <c r="CL9" s="663"/>
      <c r="CM9" s="663"/>
      <c r="CN9" s="663"/>
      <c r="CO9" s="663"/>
      <c r="CP9" s="663"/>
      <c r="CQ9" s="664"/>
      <c r="CR9" s="628">
        <v>262474</v>
      </c>
      <c r="CS9" s="629"/>
      <c r="CT9" s="629"/>
      <c r="CU9" s="629"/>
      <c r="CV9" s="629"/>
      <c r="CW9" s="629"/>
      <c r="CX9" s="629"/>
      <c r="CY9" s="630"/>
      <c r="CZ9" s="655">
        <v>7</v>
      </c>
      <c r="DA9" s="655"/>
      <c r="DB9" s="655"/>
      <c r="DC9" s="655"/>
      <c r="DD9" s="634">
        <v>1977</v>
      </c>
      <c r="DE9" s="629"/>
      <c r="DF9" s="629"/>
      <c r="DG9" s="629"/>
      <c r="DH9" s="629"/>
      <c r="DI9" s="629"/>
      <c r="DJ9" s="629"/>
      <c r="DK9" s="629"/>
      <c r="DL9" s="629"/>
      <c r="DM9" s="629"/>
      <c r="DN9" s="629"/>
      <c r="DO9" s="629"/>
      <c r="DP9" s="630"/>
      <c r="DQ9" s="634">
        <v>205810</v>
      </c>
      <c r="DR9" s="629"/>
      <c r="DS9" s="629"/>
      <c r="DT9" s="629"/>
      <c r="DU9" s="629"/>
      <c r="DV9" s="629"/>
      <c r="DW9" s="629"/>
      <c r="DX9" s="629"/>
      <c r="DY9" s="629"/>
      <c r="DZ9" s="629"/>
      <c r="EA9" s="629"/>
      <c r="EB9" s="629"/>
      <c r="EC9" s="672"/>
    </row>
    <row r="10" spans="2:143" ht="11.25" customHeight="1" x14ac:dyDescent="0.15">
      <c r="B10" s="625" t="s">
        <v>247</v>
      </c>
      <c r="C10" s="626"/>
      <c r="D10" s="626"/>
      <c r="E10" s="626"/>
      <c r="F10" s="626"/>
      <c r="G10" s="626"/>
      <c r="H10" s="626"/>
      <c r="I10" s="626"/>
      <c r="J10" s="626"/>
      <c r="K10" s="626"/>
      <c r="L10" s="626"/>
      <c r="M10" s="626"/>
      <c r="N10" s="626"/>
      <c r="O10" s="626"/>
      <c r="P10" s="626"/>
      <c r="Q10" s="627"/>
      <c r="R10" s="628" t="s">
        <v>175</v>
      </c>
      <c r="S10" s="629"/>
      <c r="T10" s="629"/>
      <c r="U10" s="629"/>
      <c r="V10" s="629"/>
      <c r="W10" s="629"/>
      <c r="X10" s="629"/>
      <c r="Y10" s="630"/>
      <c r="Z10" s="655" t="s">
        <v>129</v>
      </c>
      <c r="AA10" s="655"/>
      <c r="AB10" s="655"/>
      <c r="AC10" s="655"/>
      <c r="AD10" s="656" t="s">
        <v>129</v>
      </c>
      <c r="AE10" s="656"/>
      <c r="AF10" s="656"/>
      <c r="AG10" s="656"/>
      <c r="AH10" s="656"/>
      <c r="AI10" s="656"/>
      <c r="AJ10" s="656"/>
      <c r="AK10" s="656"/>
      <c r="AL10" s="631" t="s">
        <v>129</v>
      </c>
      <c r="AM10" s="632"/>
      <c r="AN10" s="632"/>
      <c r="AO10" s="657"/>
      <c r="AP10" s="625" t="s">
        <v>248</v>
      </c>
      <c r="AQ10" s="626"/>
      <c r="AR10" s="626"/>
      <c r="AS10" s="626"/>
      <c r="AT10" s="626"/>
      <c r="AU10" s="626"/>
      <c r="AV10" s="626"/>
      <c r="AW10" s="626"/>
      <c r="AX10" s="626"/>
      <c r="AY10" s="626"/>
      <c r="AZ10" s="626"/>
      <c r="BA10" s="626"/>
      <c r="BB10" s="626"/>
      <c r="BC10" s="626"/>
      <c r="BD10" s="626"/>
      <c r="BE10" s="626"/>
      <c r="BF10" s="627"/>
      <c r="BG10" s="628">
        <v>8558</v>
      </c>
      <c r="BH10" s="629"/>
      <c r="BI10" s="629"/>
      <c r="BJ10" s="629"/>
      <c r="BK10" s="629"/>
      <c r="BL10" s="629"/>
      <c r="BM10" s="629"/>
      <c r="BN10" s="630"/>
      <c r="BO10" s="655">
        <v>2.1</v>
      </c>
      <c r="BP10" s="655"/>
      <c r="BQ10" s="655"/>
      <c r="BR10" s="655"/>
      <c r="BS10" s="656" t="s">
        <v>129</v>
      </c>
      <c r="BT10" s="656"/>
      <c r="BU10" s="656"/>
      <c r="BV10" s="656"/>
      <c r="BW10" s="656"/>
      <c r="BX10" s="656"/>
      <c r="BY10" s="656"/>
      <c r="BZ10" s="656"/>
      <c r="CA10" s="656"/>
      <c r="CB10" s="714"/>
      <c r="CD10" s="662" t="s">
        <v>249</v>
      </c>
      <c r="CE10" s="663"/>
      <c r="CF10" s="663"/>
      <c r="CG10" s="663"/>
      <c r="CH10" s="663"/>
      <c r="CI10" s="663"/>
      <c r="CJ10" s="663"/>
      <c r="CK10" s="663"/>
      <c r="CL10" s="663"/>
      <c r="CM10" s="663"/>
      <c r="CN10" s="663"/>
      <c r="CO10" s="663"/>
      <c r="CP10" s="663"/>
      <c r="CQ10" s="664"/>
      <c r="CR10" s="628">
        <v>130</v>
      </c>
      <c r="CS10" s="629"/>
      <c r="CT10" s="629"/>
      <c r="CU10" s="629"/>
      <c r="CV10" s="629"/>
      <c r="CW10" s="629"/>
      <c r="CX10" s="629"/>
      <c r="CY10" s="630"/>
      <c r="CZ10" s="655">
        <v>0</v>
      </c>
      <c r="DA10" s="655"/>
      <c r="DB10" s="655"/>
      <c r="DC10" s="655"/>
      <c r="DD10" s="634" t="s">
        <v>129</v>
      </c>
      <c r="DE10" s="629"/>
      <c r="DF10" s="629"/>
      <c r="DG10" s="629"/>
      <c r="DH10" s="629"/>
      <c r="DI10" s="629"/>
      <c r="DJ10" s="629"/>
      <c r="DK10" s="629"/>
      <c r="DL10" s="629"/>
      <c r="DM10" s="629"/>
      <c r="DN10" s="629"/>
      <c r="DO10" s="629"/>
      <c r="DP10" s="630"/>
      <c r="DQ10" s="634">
        <v>124</v>
      </c>
      <c r="DR10" s="629"/>
      <c r="DS10" s="629"/>
      <c r="DT10" s="629"/>
      <c r="DU10" s="629"/>
      <c r="DV10" s="629"/>
      <c r="DW10" s="629"/>
      <c r="DX10" s="629"/>
      <c r="DY10" s="629"/>
      <c r="DZ10" s="629"/>
      <c r="EA10" s="629"/>
      <c r="EB10" s="629"/>
      <c r="EC10" s="672"/>
    </row>
    <row r="11" spans="2:143" ht="11.25" customHeight="1" x14ac:dyDescent="0.15">
      <c r="B11" s="625" t="s">
        <v>250</v>
      </c>
      <c r="C11" s="626"/>
      <c r="D11" s="626"/>
      <c r="E11" s="626"/>
      <c r="F11" s="626"/>
      <c r="G11" s="626"/>
      <c r="H11" s="626"/>
      <c r="I11" s="626"/>
      <c r="J11" s="626"/>
      <c r="K11" s="626"/>
      <c r="L11" s="626"/>
      <c r="M11" s="626"/>
      <c r="N11" s="626"/>
      <c r="O11" s="626"/>
      <c r="P11" s="626"/>
      <c r="Q11" s="627"/>
      <c r="R11" s="628">
        <v>114684</v>
      </c>
      <c r="S11" s="629"/>
      <c r="T11" s="629"/>
      <c r="U11" s="629"/>
      <c r="V11" s="629"/>
      <c r="W11" s="629"/>
      <c r="X11" s="629"/>
      <c r="Y11" s="630"/>
      <c r="Z11" s="631">
        <v>2.9</v>
      </c>
      <c r="AA11" s="632"/>
      <c r="AB11" s="632"/>
      <c r="AC11" s="633"/>
      <c r="AD11" s="634">
        <v>114684</v>
      </c>
      <c r="AE11" s="629"/>
      <c r="AF11" s="629"/>
      <c r="AG11" s="629"/>
      <c r="AH11" s="629"/>
      <c r="AI11" s="629"/>
      <c r="AJ11" s="629"/>
      <c r="AK11" s="630"/>
      <c r="AL11" s="631">
        <v>4.8</v>
      </c>
      <c r="AM11" s="632"/>
      <c r="AN11" s="632"/>
      <c r="AO11" s="657"/>
      <c r="AP11" s="625" t="s">
        <v>251</v>
      </c>
      <c r="AQ11" s="626"/>
      <c r="AR11" s="626"/>
      <c r="AS11" s="626"/>
      <c r="AT11" s="626"/>
      <c r="AU11" s="626"/>
      <c r="AV11" s="626"/>
      <c r="AW11" s="626"/>
      <c r="AX11" s="626"/>
      <c r="AY11" s="626"/>
      <c r="AZ11" s="626"/>
      <c r="BA11" s="626"/>
      <c r="BB11" s="626"/>
      <c r="BC11" s="626"/>
      <c r="BD11" s="626"/>
      <c r="BE11" s="626"/>
      <c r="BF11" s="627"/>
      <c r="BG11" s="628">
        <v>4225</v>
      </c>
      <c r="BH11" s="629"/>
      <c r="BI11" s="629"/>
      <c r="BJ11" s="629"/>
      <c r="BK11" s="629"/>
      <c r="BL11" s="629"/>
      <c r="BM11" s="629"/>
      <c r="BN11" s="630"/>
      <c r="BO11" s="655">
        <v>1</v>
      </c>
      <c r="BP11" s="655"/>
      <c r="BQ11" s="655"/>
      <c r="BR11" s="655"/>
      <c r="BS11" s="656" t="s">
        <v>129</v>
      </c>
      <c r="BT11" s="656"/>
      <c r="BU11" s="656"/>
      <c r="BV11" s="656"/>
      <c r="BW11" s="656"/>
      <c r="BX11" s="656"/>
      <c r="BY11" s="656"/>
      <c r="BZ11" s="656"/>
      <c r="CA11" s="656"/>
      <c r="CB11" s="714"/>
      <c r="CD11" s="662" t="s">
        <v>252</v>
      </c>
      <c r="CE11" s="663"/>
      <c r="CF11" s="663"/>
      <c r="CG11" s="663"/>
      <c r="CH11" s="663"/>
      <c r="CI11" s="663"/>
      <c r="CJ11" s="663"/>
      <c r="CK11" s="663"/>
      <c r="CL11" s="663"/>
      <c r="CM11" s="663"/>
      <c r="CN11" s="663"/>
      <c r="CO11" s="663"/>
      <c r="CP11" s="663"/>
      <c r="CQ11" s="664"/>
      <c r="CR11" s="628">
        <v>134347</v>
      </c>
      <c r="CS11" s="629"/>
      <c r="CT11" s="629"/>
      <c r="CU11" s="629"/>
      <c r="CV11" s="629"/>
      <c r="CW11" s="629"/>
      <c r="CX11" s="629"/>
      <c r="CY11" s="630"/>
      <c r="CZ11" s="655">
        <v>3.6</v>
      </c>
      <c r="DA11" s="655"/>
      <c r="DB11" s="655"/>
      <c r="DC11" s="655"/>
      <c r="DD11" s="634">
        <v>21861</v>
      </c>
      <c r="DE11" s="629"/>
      <c r="DF11" s="629"/>
      <c r="DG11" s="629"/>
      <c r="DH11" s="629"/>
      <c r="DI11" s="629"/>
      <c r="DJ11" s="629"/>
      <c r="DK11" s="629"/>
      <c r="DL11" s="629"/>
      <c r="DM11" s="629"/>
      <c r="DN11" s="629"/>
      <c r="DO11" s="629"/>
      <c r="DP11" s="630"/>
      <c r="DQ11" s="634">
        <v>53346</v>
      </c>
      <c r="DR11" s="629"/>
      <c r="DS11" s="629"/>
      <c r="DT11" s="629"/>
      <c r="DU11" s="629"/>
      <c r="DV11" s="629"/>
      <c r="DW11" s="629"/>
      <c r="DX11" s="629"/>
      <c r="DY11" s="629"/>
      <c r="DZ11" s="629"/>
      <c r="EA11" s="629"/>
      <c r="EB11" s="629"/>
      <c r="EC11" s="672"/>
    </row>
    <row r="12" spans="2:143" ht="11.25" customHeight="1" x14ac:dyDescent="0.15">
      <c r="B12" s="625" t="s">
        <v>253</v>
      </c>
      <c r="C12" s="626"/>
      <c r="D12" s="626"/>
      <c r="E12" s="626"/>
      <c r="F12" s="626"/>
      <c r="G12" s="626"/>
      <c r="H12" s="626"/>
      <c r="I12" s="626"/>
      <c r="J12" s="626"/>
      <c r="K12" s="626"/>
      <c r="L12" s="626"/>
      <c r="M12" s="626"/>
      <c r="N12" s="626"/>
      <c r="O12" s="626"/>
      <c r="P12" s="626"/>
      <c r="Q12" s="627"/>
      <c r="R12" s="628" t="s">
        <v>236</v>
      </c>
      <c r="S12" s="629"/>
      <c r="T12" s="629"/>
      <c r="U12" s="629"/>
      <c r="V12" s="629"/>
      <c r="W12" s="629"/>
      <c r="X12" s="629"/>
      <c r="Y12" s="630"/>
      <c r="Z12" s="655" t="s">
        <v>129</v>
      </c>
      <c r="AA12" s="655"/>
      <c r="AB12" s="655"/>
      <c r="AC12" s="655"/>
      <c r="AD12" s="656" t="s">
        <v>236</v>
      </c>
      <c r="AE12" s="656"/>
      <c r="AF12" s="656"/>
      <c r="AG12" s="656"/>
      <c r="AH12" s="656"/>
      <c r="AI12" s="656"/>
      <c r="AJ12" s="656"/>
      <c r="AK12" s="656"/>
      <c r="AL12" s="631" t="s">
        <v>129</v>
      </c>
      <c r="AM12" s="632"/>
      <c r="AN12" s="632"/>
      <c r="AO12" s="657"/>
      <c r="AP12" s="625" t="s">
        <v>254</v>
      </c>
      <c r="AQ12" s="626"/>
      <c r="AR12" s="626"/>
      <c r="AS12" s="626"/>
      <c r="AT12" s="626"/>
      <c r="AU12" s="626"/>
      <c r="AV12" s="626"/>
      <c r="AW12" s="626"/>
      <c r="AX12" s="626"/>
      <c r="AY12" s="626"/>
      <c r="AZ12" s="626"/>
      <c r="BA12" s="626"/>
      <c r="BB12" s="626"/>
      <c r="BC12" s="626"/>
      <c r="BD12" s="626"/>
      <c r="BE12" s="626"/>
      <c r="BF12" s="627"/>
      <c r="BG12" s="628">
        <v>217752</v>
      </c>
      <c r="BH12" s="629"/>
      <c r="BI12" s="629"/>
      <c r="BJ12" s="629"/>
      <c r="BK12" s="629"/>
      <c r="BL12" s="629"/>
      <c r="BM12" s="629"/>
      <c r="BN12" s="630"/>
      <c r="BO12" s="655">
        <v>52.3</v>
      </c>
      <c r="BP12" s="655"/>
      <c r="BQ12" s="655"/>
      <c r="BR12" s="655"/>
      <c r="BS12" s="656" t="s">
        <v>129</v>
      </c>
      <c r="BT12" s="656"/>
      <c r="BU12" s="656"/>
      <c r="BV12" s="656"/>
      <c r="BW12" s="656"/>
      <c r="BX12" s="656"/>
      <c r="BY12" s="656"/>
      <c r="BZ12" s="656"/>
      <c r="CA12" s="656"/>
      <c r="CB12" s="714"/>
      <c r="CD12" s="662" t="s">
        <v>255</v>
      </c>
      <c r="CE12" s="663"/>
      <c r="CF12" s="663"/>
      <c r="CG12" s="663"/>
      <c r="CH12" s="663"/>
      <c r="CI12" s="663"/>
      <c r="CJ12" s="663"/>
      <c r="CK12" s="663"/>
      <c r="CL12" s="663"/>
      <c r="CM12" s="663"/>
      <c r="CN12" s="663"/>
      <c r="CO12" s="663"/>
      <c r="CP12" s="663"/>
      <c r="CQ12" s="664"/>
      <c r="CR12" s="628">
        <v>14346</v>
      </c>
      <c r="CS12" s="629"/>
      <c r="CT12" s="629"/>
      <c r="CU12" s="629"/>
      <c r="CV12" s="629"/>
      <c r="CW12" s="629"/>
      <c r="CX12" s="629"/>
      <c r="CY12" s="630"/>
      <c r="CZ12" s="655">
        <v>0.4</v>
      </c>
      <c r="DA12" s="655"/>
      <c r="DB12" s="655"/>
      <c r="DC12" s="655"/>
      <c r="DD12" s="634" t="s">
        <v>129</v>
      </c>
      <c r="DE12" s="629"/>
      <c r="DF12" s="629"/>
      <c r="DG12" s="629"/>
      <c r="DH12" s="629"/>
      <c r="DI12" s="629"/>
      <c r="DJ12" s="629"/>
      <c r="DK12" s="629"/>
      <c r="DL12" s="629"/>
      <c r="DM12" s="629"/>
      <c r="DN12" s="629"/>
      <c r="DO12" s="629"/>
      <c r="DP12" s="630"/>
      <c r="DQ12" s="634">
        <v>6856</v>
      </c>
      <c r="DR12" s="629"/>
      <c r="DS12" s="629"/>
      <c r="DT12" s="629"/>
      <c r="DU12" s="629"/>
      <c r="DV12" s="629"/>
      <c r="DW12" s="629"/>
      <c r="DX12" s="629"/>
      <c r="DY12" s="629"/>
      <c r="DZ12" s="629"/>
      <c r="EA12" s="629"/>
      <c r="EB12" s="629"/>
      <c r="EC12" s="672"/>
    </row>
    <row r="13" spans="2:143" ht="11.25" customHeight="1" x14ac:dyDescent="0.15">
      <c r="B13" s="625" t="s">
        <v>256</v>
      </c>
      <c r="C13" s="626"/>
      <c r="D13" s="626"/>
      <c r="E13" s="626"/>
      <c r="F13" s="626"/>
      <c r="G13" s="626"/>
      <c r="H13" s="626"/>
      <c r="I13" s="626"/>
      <c r="J13" s="626"/>
      <c r="K13" s="626"/>
      <c r="L13" s="626"/>
      <c r="M13" s="626"/>
      <c r="N13" s="626"/>
      <c r="O13" s="626"/>
      <c r="P13" s="626"/>
      <c r="Q13" s="627"/>
      <c r="R13" s="628" t="s">
        <v>129</v>
      </c>
      <c r="S13" s="629"/>
      <c r="T13" s="629"/>
      <c r="U13" s="629"/>
      <c r="V13" s="629"/>
      <c r="W13" s="629"/>
      <c r="X13" s="629"/>
      <c r="Y13" s="630"/>
      <c r="Z13" s="655" t="s">
        <v>129</v>
      </c>
      <c r="AA13" s="655"/>
      <c r="AB13" s="655"/>
      <c r="AC13" s="655"/>
      <c r="AD13" s="656" t="s">
        <v>129</v>
      </c>
      <c r="AE13" s="656"/>
      <c r="AF13" s="656"/>
      <c r="AG13" s="656"/>
      <c r="AH13" s="656"/>
      <c r="AI13" s="656"/>
      <c r="AJ13" s="656"/>
      <c r="AK13" s="656"/>
      <c r="AL13" s="631" t="s">
        <v>129</v>
      </c>
      <c r="AM13" s="632"/>
      <c r="AN13" s="632"/>
      <c r="AO13" s="657"/>
      <c r="AP13" s="625" t="s">
        <v>257</v>
      </c>
      <c r="AQ13" s="626"/>
      <c r="AR13" s="626"/>
      <c r="AS13" s="626"/>
      <c r="AT13" s="626"/>
      <c r="AU13" s="626"/>
      <c r="AV13" s="626"/>
      <c r="AW13" s="626"/>
      <c r="AX13" s="626"/>
      <c r="AY13" s="626"/>
      <c r="AZ13" s="626"/>
      <c r="BA13" s="626"/>
      <c r="BB13" s="626"/>
      <c r="BC13" s="626"/>
      <c r="BD13" s="626"/>
      <c r="BE13" s="626"/>
      <c r="BF13" s="627"/>
      <c r="BG13" s="628">
        <v>215974</v>
      </c>
      <c r="BH13" s="629"/>
      <c r="BI13" s="629"/>
      <c r="BJ13" s="629"/>
      <c r="BK13" s="629"/>
      <c r="BL13" s="629"/>
      <c r="BM13" s="629"/>
      <c r="BN13" s="630"/>
      <c r="BO13" s="655">
        <v>51.9</v>
      </c>
      <c r="BP13" s="655"/>
      <c r="BQ13" s="655"/>
      <c r="BR13" s="655"/>
      <c r="BS13" s="656" t="s">
        <v>236</v>
      </c>
      <c r="BT13" s="656"/>
      <c r="BU13" s="656"/>
      <c r="BV13" s="656"/>
      <c r="BW13" s="656"/>
      <c r="BX13" s="656"/>
      <c r="BY13" s="656"/>
      <c r="BZ13" s="656"/>
      <c r="CA13" s="656"/>
      <c r="CB13" s="714"/>
      <c r="CD13" s="662" t="s">
        <v>258</v>
      </c>
      <c r="CE13" s="663"/>
      <c r="CF13" s="663"/>
      <c r="CG13" s="663"/>
      <c r="CH13" s="663"/>
      <c r="CI13" s="663"/>
      <c r="CJ13" s="663"/>
      <c r="CK13" s="663"/>
      <c r="CL13" s="663"/>
      <c r="CM13" s="663"/>
      <c r="CN13" s="663"/>
      <c r="CO13" s="663"/>
      <c r="CP13" s="663"/>
      <c r="CQ13" s="664"/>
      <c r="CR13" s="628">
        <v>580008</v>
      </c>
      <c r="CS13" s="629"/>
      <c r="CT13" s="629"/>
      <c r="CU13" s="629"/>
      <c r="CV13" s="629"/>
      <c r="CW13" s="629"/>
      <c r="CX13" s="629"/>
      <c r="CY13" s="630"/>
      <c r="CZ13" s="655">
        <v>15.6</v>
      </c>
      <c r="DA13" s="655"/>
      <c r="DB13" s="655"/>
      <c r="DC13" s="655"/>
      <c r="DD13" s="634">
        <v>291554</v>
      </c>
      <c r="DE13" s="629"/>
      <c r="DF13" s="629"/>
      <c r="DG13" s="629"/>
      <c r="DH13" s="629"/>
      <c r="DI13" s="629"/>
      <c r="DJ13" s="629"/>
      <c r="DK13" s="629"/>
      <c r="DL13" s="629"/>
      <c r="DM13" s="629"/>
      <c r="DN13" s="629"/>
      <c r="DO13" s="629"/>
      <c r="DP13" s="630"/>
      <c r="DQ13" s="634">
        <v>278509</v>
      </c>
      <c r="DR13" s="629"/>
      <c r="DS13" s="629"/>
      <c r="DT13" s="629"/>
      <c r="DU13" s="629"/>
      <c r="DV13" s="629"/>
      <c r="DW13" s="629"/>
      <c r="DX13" s="629"/>
      <c r="DY13" s="629"/>
      <c r="DZ13" s="629"/>
      <c r="EA13" s="629"/>
      <c r="EB13" s="629"/>
      <c r="EC13" s="672"/>
    </row>
    <row r="14" spans="2:143" ht="11.25" customHeight="1" x14ac:dyDescent="0.15">
      <c r="B14" s="625" t="s">
        <v>259</v>
      </c>
      <c r="C14" s="626"/>
      <c r="D14" s="626"/>
      <c r="E14" s="626"/>
      <c r="F14" s="626"/>
      <c r="G14" s="626"/>
      <c r="H14" s="626"/>
      <c r="I14" s="626"/>
      <c r="J14" s="626"/>
      <c r="K14" s="626"/>
      <c r="L14" s="626"/>
      <c r="M14" s="626"/>
      <c r="N14" s="626"/>
      <c r="O14" s="626"/>
      <c r="P14" s="626"/>
      <c r="Q14" s="627"/>
      <c r="R14" s="628" t="s">
        <v>236</v>
      </c>
      <c r="S14" s="629"/>
      <c r="T14" s="629"/>
      <c r="U14" s="629"/>
      <c r="V14" s="629"/>
      <c r="W14" s="629"/>
      <c r="X14" s="629"/>
      <c r="Y14" s="630"/>
      <c r="Z14" s="655" t="s">
        <v>175</v>
      </c>
      <c r="AA14" s="655"/>
      <c r="AB14" s="655"/>
      <c r="AC14" s="655"/>
      <c r="AD14" s="656" t="s">
        <v>236</v>
      </c>
      <c r="AE14" s="656"/>
      <c r="AF14" s="656"/>
      <c r="AG14" s="656"/>
      <c r="AH14" s="656"/>
      <c r="AI14" s="656"/>
      <c r="AJ14" s="656"/>
      <c r="AK14" s="656"/>
      <c r="AL14" s="631" t="s">
        <v>129</v>
      </c>
      <c r="AM14" s="632"/>
      <c r="AN14" s="632"/>
      <c r="AO14" s="657"/>
      <c r="AP14" s="625" t="s">
        <v>260</v>
      </c>
      <c r="AQ14" s="626"/>
      <c r="AR14" s="626"/>
      <c r="AS14" s="626"/>
      <c r="AT14" s="626"/>
      <c r="AU14" s="626"/>
      <c r="AV14" s="626"/>
      <c r="AW14" s="626"/>
      <c r="AX14" s="626"/>
      <c r="AY14" s="626"/>
      <c r="AZ14" s="626"/>
      <c r="BA14" s="626"/>
      <c r="BB14" s="626"/>
      <c r="BC14" s="626"/>
      <c r="BD14" s="626"/>
      <c r="BE14" s="626"/>
      <c r="BF14" s="627"/>
      <c r="BG14" s="628">
        <v>17516</v>
      </c>
      <c r="BH14" s="629"/>
      <c r="BI14" s="629"/>
      <c r="BJ14" s="629"/>
      <c r="BK14" s="629"/>
      <c r="BL14" s="629"/>
      <c r="BM14" s="629"/>
      <c r="BN14" s="630"/>
      <c r="BO14" s="655">
        <v>4.2</v>
      </c>
      <c r="BP14" s="655"/>
      <c r="BQ14" s="655"/>
      <c r="BR14" s="655"/>
      <c r="BS14" s="656" t="s">
        <v>236</v>
      </c>
      <c r="BT14" s="656"/>
      <c r="BU14" s="656"/>
      <c r="BV14" s="656"/>
      <c r="BW14" s="656"/>
      <c r="BX14" s="656"/>
      <c r="BY14" s="656"/>
      <c r="BZ14" s="656"/>
      <c r="CA14" s="656"/>
      <c r="CB14" s="714"/>
      <c r="CD14" s="662" t="s">
        <v>261</v>
      </c>
      <c r="CE14" s="663"/>
      <c r="CF14" s="663"/>
      <c r="CG14" s="663"/>
      <c r="CH14" s="663"/>
      <c r="CI14" s="663"/>
      <c r="CJ14" s="663"/>
      <c r="CK14" s="663"/>
      <c r="CL14" s="663"/>
      <c r="CM14" s="663"/>
      <c r="CN14" s="663"/>
      <c r="CO14" s="663"/>
      <c r="CP14" s="663"/>
      <c r="CQ14" s="664"/>
      <c r="CR14" s="628">
        <v>187298</v>
      </c>
      <c r="CS14" s="629"/>
      <c r="CT14" s="629"/>
      <c r="CU14" s="629"/>
      <c r="CV14" s="629"/>
      <c r="CW14" s="629"/>
      <c r="CX14" s="629"/>
      <c r="CY14" s="630"/>
      <c r="CZ14" s="655">
        <v>5</v>
      </c>
      <c r="DA14" s="655"/>
      <c r="DB14" s="655"/>
      <c r="DC14" s="655"/>
      <c r="DD14" s="634">
        <v>37550</v>
      </c>
      <c r="DE14" s="629"/>
      <c r="DF14" s="629"/>
      <c r="DG14" s="629"/>
      <c r="DH14" s="629"/>
      <c r="DI14" s="629"/>
      <c r="DJ14" s="629"/>
      <c r="DK14" s="629"/>
      <c r="DL14" s="629"/>
      <c r="DM14" s="629"/>
      <c r="DN14" s="629"/>
      <c r="DO14" s="629"/>
      <c r="DP14" s="630"/>
      <c r="DQ14" s="634">
        <v>153283</v>
      </c>
      <c r="DR14" s="629"/>
      <c r="DS14" s="629"/>
      <c r="DT14" s="629"/>
      <c r="DU14" s="629"/>
      <c r="DV14" s="629"/>
      <c r="DW14" s="629"/>
      <c r="DX14" s="629"/>
      <c r="DY14" s="629"/>
      <c r="DZ14" s="629"/>
      <c r="EA14" s="629"/>
      <c r="EB14" s="629"/>
      <c r="EC14" s="672"/>
    </row>
    <row r="15" spans="2:143" ht="11.25" customHeight="1" x14ac:dyDescent="0.15">
      <c r="B15" s="625" t="s">
        <v>262</v>
      </c>
      <c r="C15" s="626"/>
      <c r="D15" s="626"/>
      <c r="E15" s="626"/>
      <c r="F15" s="626"/>
      <c r="G15" s="626"/>
      <c r="H15" s="626"/>
      <c r="I15" s="626"/>
      <c r="J15" s="626"/>
      <c r="K15" s="626"/>
      <c r="L15" s="626"/>
      <c r="M15" s="626"/>
      <c r="N15" s="626"/>
      <c r="O15" s="626"/>
      <c r="P15" s="626"/>
      <c r="Q15" s="627"/>
      <c r="R15" s="628" t="s">
        <v>236</v>
      </c>
      <c r="S15" s="629"/>
      <c r="T15" s="629"/>
      <c r="U15" s="629"/>
      <c r="V15" s="629"/>
      <c r="W15" s="629"/>
      <c r="X15" s="629"/>
      <c r="Y15" s="630"/>
      <c r="Z15" s="655" t="s">
        <v>236</v>
      </c>
      <c r="AA15" s="655"/>
      <c r="AB15" s="655"/>
      <c r="AC15" s="655"/>
      <c r="AD15" s="656" t="s">
        <v>236</v>
      </c>
      <c r="AE15" s="656"/>
      <c r="AF15" s="656"/>
      <c r="AG15" s="656"/>
      <c r="AH15" s="656"/>
      <c r="AI15" s="656"/>
      <c r="AJ15" s="656"/>
      <c r="AK15" s="656"/>
      <c r="AL15" s="631" t="s">
        <v>239</v>
      </c>
      <c r="AM15" s="632"/>
      <c r="AN15" s="632"/>
      <c r="AO15" s="657"/>
      <c r="AP15" s="625" t="s">
        <v>263</v>
      </c>
      <c r="AQ15" s="626"/>
      <c r="AR15" s="626"/>
      <c r="AS15" s="626"/>
      <c r="AT15" s="626"/>
      <c r="AU15" s="626"/>
      <c r="AV15" s="626"/>
      <c r="AW15" s="626"/>
      <c r="AX15" s="626"/>
      <c r="AY15" s="626"/>
      <c r="AZ15" s="626"/>
      <c r="BA15" s="626"/>
      <c r="BB15" s="626"/>
      <c r="BC15" s="626"/>
      <c r="BD15" s="626"/>
      <c r="BE15" s="626"/>
      <c r="BF15" s="627"/>
      <c r="BG15" s="628">
        <v>32918</v>
      </c>
      <c r="BH15" s="629"/>
      <c r="BI15" s="629"/>
      <c r="BJ15" s="629"/>
      <c r="BK15" s="629"/>
      <c r="BL15" s="629"/>
      <c r="BM15" s="629"/>
      <c r="BN15" s="630"/>
      <c r="BO15" s="655">
        <v>7.9</v>
      </c>
      <c r="BP15" s="655"/>
      <c r="BQ15" s="655"/>
      <c r="BR15" s="655"/>
      <c r="BS15" s="656" t="s">
        <v>129</v>
      </c>
      <c r="BT15" s="656"/>
      <c r="BU15" s="656"/>
      <c r="BV15" s="656"/>
      <c r="BW15" s="656"/>
      <c r="BX15" s="656"/>
      <c r="BY15" s="656"/>
      <c r="BZ15" s="656"/>
      <c r="CA15" s="656"/>
      <c r="CB15" s="714"/>
      <c r="CD15" s="662" t="s">
        <v>264</v>
      </c>
      <c r="CE15" s="663"/>
      <c r="CF15" s="663"/>
      <c r="CG15" s="663"/>
      <c r="CH15" s="663"/>
      <c r="CI15" s="663"/>
      <c r="CJ15" s="663"/>
      <c r="CK15" s="663"/>
      <c r="CL15" s="663"/>
      <c r="CM15" s="663"/>
      <c r="CN15" s="663"/>
      <c r="CO15" s="663"/>
      <c r="CP15" s="663"/>
      <c r="CQ15" s="664"/>
      <c r="CR15" s="628">
        <v>217162</v>
      </c>
      <c r="CS15" s="629"/>
      <c r="CT15" s="629"/>
      <c r="CU15" s="629"/>
      <c r="CV15" s="629"/>
      <c r="CW15" s="629"/>
      <c r="CX15" s="629"/>
      <c r="CY15" s="630"/>
      <c r="CZ15" s="655">
        <v>5.8</v>
      </c>
      <c r="DA15" s="655"/>
      <c r="DB15" s="655"/>
      <c r="DC15" s="655"/>
      <c r="DD15" s="634">
        <v>24745</v>
      </c>
      <c r="DE15" s="629"/>
      <c r="DF15" s="629"/>
      <c r="DG15" s="629"/>
      <c r="DH15" s="629"/>
      <c r="DI15" s="629"/>
      <c r="DJ15" s="629"/>
      <c r="DK15" s="629"/>
      <c r="DL15" s="629"/>
      <c r="DM15" s="629"/>
      <c r="DN15" s="629"/>
      <c r="DO15" s="629"/>
      <c r="DP15" s="630"/>
      <c r="DQ15" s="634">
        <v>189786</v>
      </c>
      <c r="DR15" s="629"/>
      <c r="DS15" s="629"/>
      <c r="DT15" s="629"/>
      <c r="DU15" s="629"/>
      <c r="DV15" s="629"/>
      <c r="DW15" s="629"/>
      <c r="DX15" s="629"/>
      <c r="DY15" s="629"/>
      <c r="DZ15" s="629"/>
      <c r="EA15" s="629"/>
      <c r="EB15" s="629"/>
      <c r="EC15" s="672"/>
    </row>
    <row r="16" spans="2:143" ht="11.25" customHeight="1" x14ac:dyDescent="0.15">
      <c r="B16" s="625" t="s">
        <v>265</v>
      </c>
      <c r="C16" s="626"/>
      <c r="D16" s="626"/>
      <c r="E16" s="626"/>
      <c r="F16" s="626"/>
      <c r="G16" s="626"/>
      <c r="H16" s="626"/>
      <c r="I16" s="626"/>
      <c r="J16" s="626"/>
      <c r="K16" s="626"/>
      <c r="L16" s="626"/>
      <c r="M16" s="626"/>
      <c r="N16" s="626"/>
      <c r="O16" s="626"/>
      <c r="P16" s="626"/>
      <c r="Q16" s="627"/>
      <c r="R16" s="628">
        <v>1946</v>
      </c>
      <c r="S16" s="629"/>
      <c r="T16" s="629"/>
      <c r="U16" s="629"/>
      <c r="V16" s="629"/>
      <c r="W16" s="629"/>
      <c r="X16" s="629"/>
      <c r="Y16" s="630"/>
      <c r="Z16" s="655">
        <v>0</v>
      </c>
      <c r="AA16" s="655"/>
      <c r="AB16" s="655"/>
      <c r="AC16" s="655"/>
      <c r="AD16" s="656">
        <v>1946</v>
      </c>
      <c r="AE16" s="656"/>
      <c r="AF16" s="656"/>
      <c r="AG16" s="656"/>
      <c r="AH16" s="656"/>
      <c r="AI16" s="656"/>
      <c r="AJ16" s="656"/>
      <c r="AK16" s="656"/>
      <c r="AL16" s="631">
        <v>0.1</v>
      </c>
      <c r="AM16" s="632"/>
      <c r="AN16" s="632"/>
      <c r="AO16" s="657"/>
      <c r="AP16" s="625" t="s">
        <v>266</v>
      </c>
      <c r="AQ16" s="626"/>
      <c r="AR16" s="626"/>
      <c r="AS16" s="626"/>
      <c r="AT16" s="626"/>
      <c r="AU16" s="626"/>
      <c r="AV16" s="626"/>
      <c r="AW16" s="626"/>
      <c r="AX16" s="626"/>
      <c r="AY16" s="626"/>
      <c r="AZ16" s="626"/>
      <c r="BA16" s="626"/>
      <c r="BB16" s="626"/>
      <c r="BC16" s="626"/>
      <c r="BD16" s="626"/>
      <c r="BE16" s="626"/>
      <c r="BF16" s="627"/>
      <c r="BG16" s="628" t="s">
        <v>175</v>
      </c>
      <c r="BH16" s="629"/>
      <c r="BI16" s="629"/>
      <c r="BJ16" s="629"/>
      <c r="BK16" s="629"/>
      <c r="BL16" s="629"/>
      <c r="BM16" s="629"/>
      <c r="BN16" s="630"/>
      <c r="BO16" s="655" t="s">
        <v>129</v>
      </c>
      <c r="BP16" s="655"/>
      <c r="BQ16" s="655"/>
      <c r="BR16" s="655"/>
      <c r="BS16" s="656" t="s">
        <v>175</v>
      </c>
      <c r="BT16" s="656"/>
      <c r="BU16" s="656"/>
      <c r="BV16" s="656"/>
      <c r="BW16" s="656"/>
      <c r="BX16" s="656"/>
      <c r="BY16" s="656"/>
      <c r="BZ16" s="656"/>
      <c r="CA16" s="656"/>
      <c r="CB16" s="714"/>
      <c r="CD16" s="662" t="s">
        <v>267</v>
      </c>
      <c r="CE16" s="663"/>
      <c r="CF16" s="663"/>
      <c r="CG16" s="663"/>
      <c r="CH16" s="663"/>
      <c r="CI16" s="663"/>
      <c r="CJ16" s="663"/>
      <c r="CK16" s="663"/>
      <c r="CL16" s="663"/>
      <c r="CM16" s="663"/>
      <c r="CN16" s="663"/>
      <c r="CO16" s="663"/>
      <c r="CP16" s="663"/>
      <c r="CQ16" s="664"/>
      <c r="CR16" s="628">
        <v>2387</v>
      </c>
      <c r="CS16" s="629"/>
      <c r="CT16" s="629"/>
      <c r="CU16" s="629"/>
      <c r="CV16" s="629"/>
      <c r="CW16" s="629"/>
      <c r="CX16" s="629"/>
      <c r="CY16" s="630"/>
      <c r="CZ16" s="655">
        <v>0.1</v>
      </c>
      <c r="DA16" s="655"/>
      <c r="DB16" s="655"/>
      <c r="DC16" s="655"/>
      <c r="DD16" s="634" t="s">
        <v>175</v>
      </c>
      <c r="DE16" s="629"/>
      <c r="DF16" s="629"/>
      <c r="DG16" s="629"/>
      <c r="DH16" s="629"/>
      <c r="DI16" s="629"/>
      <c r="DJ16" s="629"/>
      <c r="DK16" s="629"/>
      <c r="DL16" s="629"/>
      <c r="DM16" s="629"/>
      <c r="DN16" s="629"/>
      <c r="DO16" s="629"/>
      <c r="DP16" s="630"/>
      <c r="DQ16" s="634">
        <v>2387</v>
      </c>
      <c r="DR16" s="629"/>
      <c r="DS16" s="629"/>
      <c r="DT16" s="629"/>
      <c r="DU16" s="629"/>
      <c r="DV16" s="629"/>
      <c r="DW16" s="629"/>
      <c r="DX16" s="629"/>
      <c r="DY16" s="629"/>
      <c r="DZ16" s="629"/>
      <c r="EA16" s="629"/>
      <c r="EB16" s="629"/>
      <c r="EC16" s="672"/>
    </row>
    <row r="17" spans="2:133" ht="11.25" customHeight="1" x14ac:dyDescent="0.15">
      <c r="B17" s="625" t="s">
        <v>268</v>
      </c>
      <c r="C17" s="626"/>
      <c r="D17" s="626"/>
      <c r="E17" s="626"/>
      <c r="F17" s="626"/>
      <c r="G17" s="626"/>
      <c r="H17" s="626"/>
      <c r="I17" s="626"/>
      <c r="J17" s="626"/>
      <c r="K17" s="626"/>
      <c r="L17" s="626"/>
      <c r="M17" s="626"/>
      <c r="N17" s="626"/>
      <c r="O17" s="626"/>
      <c r="P17" s="626"/>
      <c r="Q17" s="627"/>
      <c r="R17" s="628">
        <v>3499</v>
      </c>
      <c r="S17" s="629"/>
      <c r="T17" s="629"/>
      <c r="U17" s="629"/>
      <c r="V17" s="629"/>
      <c r="W17" s="629"/>
      <c r="X17" s="629"/>
      <c r="Y17" s="630"/>
      <c r="Z17" s="655">
        <v>0.1</v>
      </c>
      <c r="AA17" s="655"/>
      <c r="AB17" s="655"/>
      <c r="AC17" s="655"/>
      <c r="AD17" s="656">
        <v>3499</v>
      </c>
      <c r="AE17" s="656"/>
      <c r="AF17" s="656"/>
      <c r="AG17" s="656"/>
      <c r="AH17" s="656"/>
      <c r="AI17" s="656"/>
      <c r="AJ17" s="656"/>
      <c r="AK17" s="656"/>
      <c r="AL17" s="631">
        <v>0.1</v>
      </c>
      <c r="AM17" s="632"/>
      <c r="AN17" s="632"/>
      <c r="AO17" s="657"/>
      <c r="AP17" s="625" t="s">
        <v>269</v>
      </c>
      <c r="AQ17" s="626"/>
      <c r="AR17" s="626"/>
      <c r="AS17" s="626"/>
      <c r="AT17" s="626"/>
      <c r="AU17" s="626"/>
      <c r="AV17" s="626"/>
      <c r="AW17" s="626"/>
      <c r="AX17" s="626"/>
      <c r="AY17" s="626"/>
      <c r="AZ17" s="626"/>
      <c r="BA17" s="626"/>
      <c r="BB17" s="626"/>
      <c r="BC17" s="626"/>
      <c r="BD17" s="626"/>
      <c r="BE17" s="626"/>
      <c r="BF17" s="627"/>
      <c r="BG17" s="628" t="s">
        <v>129</v>
      </c>
      <c r="BH17" s="629"/>
      <c r="BI17" s="629"/>
      <c r="BJ17" s="629"/>
      <c r="BK17" s="629"/>
      <c r="BL17" s="629"/>
      <c r="BM17" s="629"/>
      <c r="BN17" s="630"/>
      <c r="BO17" s="655" t="s">
        <v>236</v>
      </c>
      <c r="BP17" s="655"/>
      <c r="BQ17" s="655"/>
      <c r="BR17" s="655"/>
      <c r="BS17" s="656" t="s">
        <v>239</v>
      </c>
      <c r="BT17" s="656"/>
      <c r="BU17" s="656"/>
      <c r="BV17" s="656"/>
      <c r="BW17" s="656"/>
      <c r="BX17" s="656"/>
      <c r="BY17" s="656"/>
      <c r="BZ17" s="656"/>
      <c r="CA17" s="656"/>
      <c r="CB17" s="714"/>
      <c r="CD17" s="662" t="s">
        <v>270</v>
      </c>
      <c r="CE17" s="663"/>
      <c r="CF17" s="663"/>
      <c r="CG17" s="663"/>
      <c r="CH17" s="663"/>
      <c r="CI17" s="663"/>
      <c r="CJ17" s="663"/>
      <c r="CK17" s="663"/>
      <c r="CL17" s="663"/>
      <c r="CM17" s="663"/>
      <c r="CN17" s="663"/>
      <c r="CO17" s="663"/>
      <c r="CP17" s="663"/>
      <c r="CQ17" s="664"/>
      <c r="CR17" s="628">
        <v>478256</v>
      </c>
      <c r="CS17" s="629"/>
      <c r="CT17" s="629"/>
      <c r="CU17" s="629"/>
      <c r="CV17" s="629"/>
      <c r="CW17" s="629"/>
      <c r="CX17" s="629"/>
      <c r="CY17" s="630"/>
      <c r="CZ17" s="655">
        <v>12.8</v>
      </c>
      <c r="DA17" s="655"/>
      <c r="DB17" s="655"/>
      <c r="DC17" s="655"/>
      <c r="DD17" s="634" t="s">
        <v>236</v>
      </c>
      <c r="DE17" s="629"/>
      <c r="DF17" s="629"/>
      <c r="DG17" s="629"/>
      <c r="DH17" s="629"/>
      <c r="DI17" s="629"/>
      <c r="DJ17" s="629"/>
      <c r="DK17" s="629"/>
      <c r="DL17" s="629"/>
      <c r="DM17" s="629"/>
      <c r="DN17" s="629"/>
      <c r="DO17" s="629"/>
      <c r="DP17" s="630"/>
      <c r="DQ17" s="634">
        <v>478256</v>
      </c>
      <c r="DR17" s="629"/>
      <c r="DS17" s="629"/>
      <c r="DT17" s="629"/>
      <c r="DU17" s="629"/>
      <c r="DV17" s="629"/>
      <c r="DW17" s="629"/>
      <c r="DX17" s="629"/>
      <c r="DY17" s="629"/>
      <c r="DZ17" s="629"/>
      <c r="EA17" s="629"/>
      <c r="EB17" s="629"/>
      <c r="EC17" s="672"/>
    </row>
    <row r="18" spans="2:133" ht="11.25" customHeight="1" x14ac:dyDescent="0.15">
      <c r="B18" s="625" t="s">
        <v>271</v>
      </c>
      <c r="C18" s="626"/>
      <c r="D18" s="626"/>
      <c r="E18" s="626"/>
      <c r="F18" s="626"/>
      <c r="G18" s="626"/>
      <c r="H18" s="626"/>
      <c r="I18" s="626"/>
      <c r="J18" s="626"/>
      <c r="K18" s="626"/>
      <c r="L18" s="626"/>
      <c r="M18" s="626"/>
      <c r="N18" s="626"/>
      <c r="O18" s="626"/>
      <c r="P18" s="626"/>
      <c r="Q18" s="627"/>
      <c r="R18" s="628">
        <v>8850</v>
      </c>
      <c r="S18" s="629"/>
      <c r="T18" s="629"/>
      <c r="U18" s="629"/>
      <c r="V18" s="629"/>
      <c r="W18" s="629"/>
      <c r="X18" s="629"/>
      <c r="Y18" s="630"/>
      <c r="Z18" s="655">
        <v>0.2</v>
      </c>
      <c r="AA18" s="655"/>
      <c r="AB18" s="655"/>
      <c r="AC18" s="655"/>
      <c r="AD18" s="656">
        <v>8850</v>
      </c>
      <c r="AE18" s="656"/>
      <c r="AF18" s="656"/>
      <c r="AG18" s="656"/>
      <c r="AH18" s="656"/>
      <c r="AI18" s="656"/>
      <c r="AJ18" s="656"/>
      <c r="AK18" s="656"/>
      <c r="AL18" s="631">
        <v>0.40000000596046448</v>
      </c>
      <c r="AM18" s="632"/>
      <c r="AN18" s="632"/>
      <c r="AO18" s="657"/>
      <c r="AP18" s="625" t="s">
        <v>272</v>
      </c>
      <c r="AQ18" s="626"/>
      <c r="AR18" s="626"/>
      <c r="AS18" s="626"/>
      <c r="AT18" s="626"/>
      <c r="AU18" s="626"/>
      <c r="AV18" s="626"/>
      <c r="AW18" s="626"/>
      <c r="AX18" s="626"/>
      <c r="AY18" s="626"/>
      <c r="AZ18" s="626"/>
      <c r="BA18" s="626"/>
      <c r="BB18" s="626"/>
      <c r="BC18" s="626"/>
      <c r="BD18" s="626"/>
      <c r="BE18" s="626"/>
      <c r="BF18" s="627"/>
      <c r="BG18" s="628" t="s">
        <v>239</v>
      </c>
      <c r="BH18" s="629"/>
      <c r="BI18" s="629"/>
      <c r="BJ18" s="629"/>
      <c r="BK18" s="629"/>
      <c r="BL18" s="629"/>
      <c r="BM18" s="629"/>
      <c r="BN18" s="630"/>
      <c r="BO18" s="655" t="s">
        <v>236</v>
      </c>
      <c r="BP18" s="655"/>
      <c r="BQ18" s="655"/>
      <c r="BR18" s="655"/>
      <c r="BS18" s="656" t="s">
        <v>236</v>
      </c>
      <c r="BT18" s="656"/>
      <c r="BU18" s="656"/>
      <c r="BV18" s="656"/>
      <c r="BW18" s="656"/>
      <c r="BX18" s="656"/>
      <c r="BY18" s="656"/>
      <c r="BZ18" s="656"/>
      <c r="CA18" s="656"/>
      <c r="CB18" s="714"/>
      <c r="CD18" s="662" t="s">
        <v>273</v>
      </c>
      <c r="CE18" s="663"/>
      <c r="CF18" s="663"/>
      <c r="CG18" s="663"/>
      <c r="CH18" s="663"/>
      <c r="CI18" s="663"/>
      <c r="CJ18" s="663"/>
      <c r="CK18" s="663"/>
      <c r="CL18" s="663"/>
      <c r="CM18" s="663"/>
      <c r="CN18" s="663"/>
      <c r="CO18" s="663"/>
      <c r="CP18" s="663"/>
      <c r="CQ18" s="664"/>
      <c r="CR18" s="628" t="s">
        <v>236</v>
      </c>
      <c r="CS18" s="629"/>
      <c r="CT18" s="629"/>
      <c r="CU18" s="629"/>
      <c r="CV18" s="629"/>
      <c r="CW18" s="629"/>
      <c r="CX18" s="629"/>
      <c r="CY18" s="630"/>
      <c r="CZ18" s="655" t="s">
        <v>236</v>
      </c>
      <c r="DA18" s="655"/>
      <c r="DB18" s="655"/>
      <c r="DC18" s="655"/>
      <c r="DD18" s="634" t="s">
        <v>129</v>
      </c>
      <c r="DE18" s="629"/>
      <c r="DF18" s="629"/>
      <c r="DG18" s="629"/>
      <c r="DH18" s="629"/>
      <c r="DI18" s="629"/>
      <c r="DJ18" s="629"/>
      <c r="DK18" s="629"/>
      <c r="DL18" s="629"/>
      <c r="DM18" s="629"/>
      <c r="DN18" s="629"/>
      <c r="DO18" s="629"/>
      <c r="DP18" s="630"/>
      <c r="DQ18" s="634" t="s">
        <v>129</v>
      </c>
      <c r="DR18" s="629"/>
      <c r="DS18" s="629"/>
      <c r="DT18" s="629"/>
      <c r="DU18" s="629"/>
      <c r="DV18" s="629"/>
      <c r="DW18" s="629"/>
      <c r="DX18" s="629"/>
      <c r="DY18" s="629"/>
      <c r="DZ18" s="629"/>
      <c r="EA18" s="629"/>
      <c r="EB18" s="629"/>
      <c r="EC18" s="672"/>
    </row>
    <row r="19" spans="2:133" ht="11.25" customHeight="1" x14ac:dyDescent="0.15">
      <c r="B19" s="625" t="s">
        <v>274</v>
      </c>
      <c r="C19" s="626"/>
      <c r="D19" s="626"/>
      <c r="E19" s="626"/>
      <c r="F19" s="626"/>
      <c r="G19" s="626"/>
      <c r="H19" s="626"/>
      <c r="I19" s="626"/>
      <c r="J19" s="626"/>
      <c r="K19" s="626"/>
      <c r="L19" s="626"/>
      <c r="M19" s="626"/>
      <c r="N19" s="626"/>
      <c r="O19" s="626"/>
      <c r="P19" s="626"/>
      <c r="Q19" s="627"/>
      <c r="R19" s="628">
        <v>2366</v>
      </c>
      <c r="S19" s="629"/>
      <c r="T19" s="629"/>
      <c r="U19" s="629"/>
      <c r="V19" s="629"/>
      <c r="W19" s="629"/>
      <c r="X19" s="629"/>
      <c r="Y19" s="630"/>
      <c r="Z19" s="655">
        <v>0.1</v>
      </c>
      <c r="AA19" s="655"/>
      <c r="AB19" s="655"/>
      <c r="AC19" s="655"/>
      <c r="AD19" s="656">
        <v>2366</v>
      </c>
      <c r="AE19" s="656"/>
      <c r="AF19" s="656"/>
      <c r="AG19" s="656"/>
      <c r="AH19" s="656"/>
      <c r="AI19" s="656"/>
      <c r="AJ19" s="656"/>
      <c r="AK19" s="656"/>
      <c r="AL19" s="631">
        <v>0.1</v>
      </c>
      <c r="AM19" s="632"/>
      <c r="AN19" s="632"/>
      <c r="AO19" s="657"/>
      <c r="AP19" s="625" t="s">
        <v>275</v>
      </c>
      <c r="AQ19" s="626"/>
      <c r="AR19" s="626"/>
      <c r="AS19" s="626"/>
      <c r="AT19" s="626"/>
      <c r="AU19" s="626"/>
      <c r="AV19" s="626"/>
      <c r="AW19" s="626"/>
      <c r="AX19" s="626"/>
      <c r="AY19" s="626"/>
      <c r="AZ19" s="626"/>
      <c r="BA19" s="626"/>
      <c r="BB19" s="626"/>
      <c r="BC19" s="626"/>
      <c r="BD19" s="626"/>
      <c r="BE19" s="626"/>
      <c r="BF19" s="627"/>
      <c r="BG19" s="628" t="s">
        <v>175</v>
      </c>
      <c r="BH19" s="629"/>
      <c r="BI19" s="629"/>
      <c r="BJ19" s="629"/>
      <c r="BK19" s="629"/>
      <c r="BL19" s="629"/>
      <c r="BM19" s="629"/>
      <c r="BN19" s="630"/>
      <c r="BO19" s="655" t="s">
        <v>129</v>
      </c>
      <c r="BP19" s="655"/>
      <c r="BQ19" s="655"/>
      <c r="BR19" s="655"/>
      <c r="BS19" s="656" t="s">
        <v>129</v>
      </c>
      <c r="BT19" s="656"/>
      <c r="BU19" s="656"/>
      <c r="BV19" s="656"/>
      <c r="BW19" s="656"/>
      <c r="BX19" s="656"/>
      <c r="BY19" s="656"/>
      <c r="BZ19" s="656"/>
      <c r="CA19" s="656"/>
      <c r="CB19" s="714"/>
      <c r="CD19" s="662" t="s">
        <v>276</v>
      </c>
      <c r="CE19" s="663"/>
      <c r="CF19" s="663"/>
      <c r="CG19" s="663"/>
      <c r="CH19" s="663"/>
      <c r="CI19" s="663"/>
      <c r="CJ19" s="663"/>
      <c r="CK19" s="663"/>
      <c r="CL19" s="663"/>
      <c r="CM19" s="663"/>
      <c r="CN19" s="663"/>
      <c r="CO19" s="663"/>
      <c r="CP19" s="663"/>
      <c r="CQ19" s="664"/>
      <c r="CR19" s="628" t="s">
        <v>236</v>
      </c>
      <c r="CS19" s="629"/>
      <c r="CT19" s="629"/>
      <c r="CU19" s="629"/>
      <c r="CV19" s="629"/>
      <c r="CW19" s="629"/>
      <c r="CX19" s="629"/>
      <c r="CY19" s="630"/>
      <c r="CZ19" s="655" t="s">
        <v>236</v>
      </c>
      <c r="DA19" s="655"/>
      <c r="DB19" s="655"/>
      <c r="DC19" s="655"/>
      <c r="DD19" s="634" t="s">
        <v>236</v>
      </c>
      <c r="DE19" s="629"/>
      <c r="DF19" s="629"/>
      <c r="DG19" s="629"/>
      <c r="DH19" s="629"/>
      <c r="DI19" s="629"/>
      <c r="DJ19" s="629"/>
      <c r="DK19" s="629"/>
      <c r="DL19" s="629"/>
      <c r="DM19" s="629"/>
      <c r="DN19" s="629"/>
      <c r="DO19" s="629"/>
      <c r="DP19" s="630"/>
      <c r="DQ19" s="634" t="s">
        <v>129</v>
      </c>
      <c r="DR19" s="629"/>
      <c r="DS19" s="629"/>
      <c r="DT19" s="629"/>
      <c r="DU19" s="629"/>
      <c r="DV19" s="629"/>
      <c r="DW19" s="629"/>
      <c r="DX19" s="629"/>
      <c r="DY19" s="629"/>
      <c r="DZ19" s="629"/>
      <c r="EA19" s="629"/>
      <c r="EB19" s="629"/>
      <c r="EC19" s="672"/>
    </row>
    <row r="20" spans="2:133" ht="11.25" customHeight="1" x14ac:dyDescent="0.15">
      <c r="B20" s="625" t="s">
        <v>277</v>
      </c>
      <c r="C20" s="626"/>
      <c r="D20" s="626"/>
      <c r="E20" s="626"/>
      <c r="F20" s="626"/>
      <c r="G20" s="626"/>
      <c r="H20" s="626"/>
      <c r="I20" s="626"/>
      <c r="J20" s="626"/>
      <c r="K20" s="626"/>
      <c r="L20" s="626"/>
      <c r="M20" s="626"/>
      <c r="N20" s="626"/>
      <c r="O20" s="626"/>
      <c r="P20" s="626"/>
      <c r="Q20" s="627"/>
      <c r="R20" s="628">
        <v>582</v>
      </c>
      <c r="S20" s="629"/>
      <c r="T20" s="629"/>
      <c r="U20" s="629"/>
      <c r="V20" s="629"/>
      <c r="W20" s="629"/>
      <c r="X20" s="629"/>
      <c r="Y20" s="630"/>
      <c r="Z20" s="655">
        <v>0</v>
      </c>
      <c r="AA20" s="655"/>
      <c r="AB20" s="655"/>
      <c r="AC20" s="655"/>
      <c r="AD20" s="656">
        <v>582</v>
      </c>
      <c r="AE20" s="656"/>
      <c r="AF20" s="656"/>
      <c r="AG20" s="656"/>
      <c r="AH20" s="656"/>
      <c r="AI20" s="656"/>
      <c r="AJ20" s="656"/>
      <c r="AK20" s="656"/>
      <c r="AL20" s="631">
        <v>0</v>
      </c>
      <c r="AM20" s="632"/>
      <c r="AN20" s="632"/>
      <c r="AO20" s="657"/>
      <c r="AP20" s="625" t="s">
        <v>278</v>
      </c>
      <c r="AQ20" s="626"/>
      <c r="AR20" s="626"/>
      <c r="AS20" s="626"/>
      <c r="AT20" s="626"/>
      <c r="AU20" s="626"/>
      <c r="AV20" s="626"/>
      <c r="AW20" s="626"/>
      <c r="AX20" s="626"/>
      <c r="AY20" s="626"/>
      <c r="AZ20" s="626"/>
      <c r="BA20" s="626"/>
      <c r="BB20" s="626"/>
      <c r="BC20" s="626"/>
      <c r="BD20" s="626"/>
      <c r="BE20" s="626"/>
      <c r="BF20" s="627"/>
      <c r="BG20" s="628" t="s">
        <v>236</v>
      </c>
      <c r="BH20" s="629"/>
      <c r="BI20" s="629"/>
      <c r="BJ20" s="629"/>
      <c r="BK20" s="629"/>
      <c r="BL20" s="629"/>
      <c r="BM20" s="629"/>
      <c r="BN20" s="630"/>
      <c r="BO20" s="655" t="s">
        <v>129</v>
      </c>
      <c r="BP20" s="655"/>
      <c r="BQ20" s="655"/>
      <c r="BR20" s="655"/>
      <c r="BS20" s="656" t="s">
        <v>129</v>
      </c>
      <c r="BT20" s="656"/>
      <c r="BU20" s="656"/>
      <c r="BV20" s="656"/>
      <c r="BW20" s="656"/>
      <c r="BX20" s="656"/>
      <c r="BY20" s="656"/>
      <c r="BZ20" s="656"/>
      <c r="CA20" s="656"/>
      <c r="CB20" s="714"/>
      <c r="CD20" s="662" t="s">
        <v>279</v>
      </c>
      <c r="CE20" s="663"/>
      <c r="CF20" s="663"/>
      <c r="CG20" s="663"/>
      <c r="CH20" s="663"/>
      <c r="CI20" s="663"/>
      <c r="CJ20" s="663"/>
      <c r="CK20" s="663"/>
      <c r="CL20" s="663"/>
      <c r="CM20" s="663"/>
      <c r="CN20" s="663"/>
      <c r="CO20" s="663"/>
      <c r="CP20" s="663"/>
      <c r="CQ20" s="664"/>
      <c r="CR20" s="628">
        <v>3723526</v>
      </c>
      <c r="CS20" s="629"/>
      <c r="CT20" s="629"/>
      <c r="CU20" s="629"/>
      <c r="CV20" s="629"/>
      <c r="CW20" s="629"/>
      <c r="CX20" s="629"/>
      <c r="CY20" s="630"/>
      <c r="CZ20" s="655">
        <v>100</v>
      </c>
      <c r="DA20" s="655"/>
      <c r="DB20" s="655"/>
      <c r="DC20" s="655"/>
      <c r="DD20" s="634">
        <v>452105</v>
      </c>
      <c r="DE20" s="629"/>
      <c r="DF20" s="629"/>
      <c r="DG20" s="629"/>
      <c r="DH20" s="629"/>
      <c r="DI20" s="629"/>
      <c r="DJ20" s="629"/>
      <c r="DK20" s="629"/>
      <c r="DL20" s="629"/>
      <c r="DM20" s="629"/>
      <c r="DN20" s="629"/>
      <c r="DO20" s="629"/>
      <c r="DP20" s="630"/>
      <c r="DQ20" s="634">
        <v>2615833</v>
      </c>
      <c r="DR20" s="629"/>
      <c r="DS20" s="629"/>
      <c r="DT20" s="629"/>
      <c r="DU20" s="629"/>
      <c r="DV20" s="629"/>
      <c r="DW20" s="629"/>
      <c r="DX20" s="629"/>
      <c r="DY20" s="629"/>
      <c r="DZ20" s="629"/>
      <c r="EA20" s="629"/>
      <c r="EB20" s="629"/>
      <c r="EC20" s="672"/>
    </row>
    <row r="21" spans="2:133" ht="11.25" customHeight="1" x14ac:dyDescent="0.15">
      <c r="B21" s="625" t="s">
        <v>280</v>
      </c>
      <c r="C21" s="626"/>
      <c r="D21" s="626"/>
      <c r="E21" s="626"/>
      <c r="F21" s="626"/>
      <c r="G21" s="626"/>
      <c r="H21" s="626"/>
      <c r="I21" s="626"/>
      <c r="J21" s="626"/>
      <c r="K21" s="626"/>
      <c r="L21" s="626"/>
      <c r="M21" s="626"/>
      <c r="N21" s="626"/>
      <c r="O21" s="626"/>
      <c r="P21" s="626"/>
      <c r="Q21" s="627"/>
      <c r="R21" s="628">
        <v>432</v>
      </c>
      <c r="S21" s="629"/>
      <c r="T21" s="629"/>
      <c r="U21" s="629"/>
      <c r="V21" s="629"/>
      <c r="W21" s="629"/>
      <c r="X21" s="629"/>
      <c r="Y21" s="630"/>
      <c r="Z21" s="655">
        <v>0</v>
      </c>
      <c r="AA21" s="655"/>
      <c r="AB21" s="655"/>
      <c r="AC21" s="655"/>
      <c r="AD21" s="656">
        <v>432</v>
      </c>
      <c r="AE21" s="656"/>
      <c r="AF21" s="656"/>
      <c r="AG21" s="656"/>
      <c r="AH21" s="656"/>
      <c r="AI21" s="656"/>
      <c r="AJ21" s="656"/>
      <c r="AK21" s="656"/>
      <c r="AL21" s="631">
        <v>0</v>
      </c>
      <c r="AM21" s="632"/>
      <c r="AN21" s="632"/>
      <c r="AO21" s="657"/>
      <c r="AP21" s="721" t="s">
        <v>281</v>
      </c>
      <c r="AQ21" s="728"/>
      <c r="AR21" s="728"/>
      <c r="AS21" s="728"/>
      <c r="AT21" s="728"/>
      <c r="AU21" s="728"/>
      <c r="AV21" s="728"/>
      <c r="AW21" s="728"/>
      <c r="AX21" s="728"/>
      <c r="AY21" s="728"/>
      <c r="AZ21" s="728"/>
      <c r="BA21" s="728"/>
      <c r="BB21" s="728"/>
      <c r="BC21" s="728"/>
      <c r="BD21" s="728"/>
      <c r="BE21" s="728"/>
      <c r="BF21" s="723"/>
      <c r="BG21" s="628" t="s">
        <v>129</v>
      </c>
      <c r="BH21" s="629"/>
      <c r="BI21" s="629"/>
      <c r="BJ21" s="629"/>
      <c r="BK21" s="629"/>
      <c r="BL21" s="629"/>
      <c r="BM21" s="629"/>
      <c r="BN21" s="630"/>
      <c r="BO21" s="655" t="s">
        <v>129</v>
      </c>
      <c r="BP21" s="655"/>
      <c r="BQ21" s="655"/>
      <c r="BR21" s="655"/>
      <c r="BS21" s="656" t="s">
        <v>129</v>
      </c>
      <c r="BT21" s="656"/>
      <c r="BU21" s="656"/>
      <c r="BV21" s="656"/>
      <c r="BW21" s="656"/>
      <c r="BX21" s="656"/>
      <c r="BY21" s="656"/>
      <c r="BZ21" s="656"/>
      <c r="CA21" s="656"/>
      <c r="CB21" s="714"/>
      <c r="CD21" s="733"/>
      <c r="CE21" s="659"/>
      <c r="CF21" s="659"/>
      <c r="CG21" s="659"/>
      <c r="CH21" s="659"/>
      <c r="CI21" s="659"/>
      <c r="CJ21" s="659"/>
      <c r="CK21" s="659"/>
      <c r="CL21" s="659"/>
      <c r="CM21" s="659"/>
      <c r="CN21" s="659"/>
      <c r="CO21" s="659"/>
      <c r="CP21" s="659"/>
      <c r="CQ21" s="660"/>
      <c r="CR21" s="734"/>
      <c r="CS21" s="735"/>
      <c r="CT21" s="735"/>
      <c r="CU21" s="735"/>
      <c r="CV21" s="735"/>
      <c r="CW21" s="735"/>
      <c r="CX21" s="735"/>
      <c r="CY21" s="736"/>
      <c r="CZ21" s="737"/>
      <c r="DA21" s="737"/>
      <c r="DB21" s="737"/>
      <c r="DC21" s="737"/>
      <c r="DD21" s="738"/>
      <c r="DE21" s="735"/>
      <c r="DF21" s="735"/>
      <c r="DG21" s="735"/>
      <c r="DH21" s="735"/>
      <c r="DI21" s="735"/>
      <c r="DJ21" s="735"/>
      <c r="DK21" s="735"/>
      <c r="DL21" s="735"/>
      <c r="DM21" s="735"/>
      <c r="DN21" s="735"/>
      <c r="DO21" s="735"/>
      <c r="DP21" s="736"/>
      <c r="DQ21" s="738"/>
      <c r="DR21" s="735"/>
      <c r="DS21" s="735"/>
      <c r="DT21" s="735"/>
      <c r="DU21" s="735"/>
      <c r="DV21" s="735"/>
      <c r="DW21" s="735"/>
      <c r="DX21" s="735"/>
      <c r="DY21" s="735"/>
      <c r="DZ21" s="735"/>
      <c r="EA21" s="735"/>
      <c r="EB21" s="735"/>
      <c r="EC21" s="742"/>
    </row>
    <row r="22" spans="2:133" ht="11.25" customHeight="1" x14ac:dyDescent="0.15">
      <c r="B22" s="691" t="s">
        <v>282</v>
      </c>
      <c r="C22" s="692"/>
      <c r="D22" s="692"/>
      <c r="E22" s="692"/>
      <c r="F22" s="692"/>
      <c r="G22" s="692"/>
      <c r="H22" s="692"/>
      <c r="I22" s="692"/>
      <c r="J22" s="692"/>
      <c r="K22" s="692"/>
      <c r="L22" s="692"/>
      <c r="M22" s="692"/>
      <c r="N22" s="692"/>
      <c r="O22" s="692"/>
      <c r="P22" s="692"/>
      <c r="Q22" s="693"/>
      <c r="R22" s="628">
        <v>5470</v>
      </c>
      <c r="S22" s="629"/>
      <c r="T22" s="629"/>
      <c r="U22" s="629"/>
      <c r="V22" s="629"/>
      <c r="W22" s="629"/>
      <c r="X22" s="629"/>
      <c r="Y22" s="630"/>
      <c r="Z22" s="655">
        <v>0.1</v>
      </c>
      <c r="AA22" s="655"/>
      <c r="AB22" s="655"/>
      <c r="AC22" s="655"/>
      <c r="AD22" s="656">
        <v>5470</v>
      </c>
      <c r="AE22" s="656"/>
      <c r="AF22" s="656"/>
      <c r="AG22" s="656"/>
      <c r="AH22" s="656"/>
      <c r="AI22" s="656"/>
      <c r="AJ22" s="656"/>
      <c r="AK22" s="656"/>
      <c r="AL22" s="631">
        <v>0.20000000298023224</v>
      </c>
      <c r="AM22" s="632"/>
      <c r="AN22" s="632"/>
      <c r="AO22" s="657"/>
      <c r="AP22" s="721" t="s">
        <v>283</v>
      </c>
      <c r="AQ22" s="728"/>
      <c r="AR22" s="728"/>
      <c r="AS22" s="728"/>
      <c r="AT22" s="728"/>
      <c r="AU22" s="728"/>
      <c r="AV22" s="728"/>
      <c r="AW22" s="728"/>
      <c r="AX22" s="728"/>
      <c r="AY22" s="728"/>
      <c r="AZ22" s="728"/>
      <c r="BA22" s="728"/>
      <c r="BB22" s="728"/>
      <c r="BC22" s="728"/>
      <c r="BD22" s="728"/>
      <c r="BE22" s="728"/>
      <c r="BF22" s="723"/>
      <c r="BG22" s="628" t="s">
        <v>239</v>
      </c>
      <c r="BH22" s="629"/>
      <c r="BI22" s="629"/>
      <c r="BJ22" s="629"/>
      <c r="BK22" s="629"/>
      <c r="BL22" s="629"/>
      <c r="BM22" s="629"/>
      <c r="BN22" s="630"/>
      <c r="BO22" s="655" t="s">
        <v>175</v>
      </c>
      <c r="BP22" s="655"/>
      <c r="BQ22" s="655"/>
      <c r="BR22" s="655"/>
      <c r="BS22" s="656" t="s">
        <v>236</v>
      </c>
      <c r="BT22" s="656"/>
      <c r="BU22" s="656"/>
      <c r="BV22" s="656"/>
      <c r="BW22" s="656"/>
      <c r="BX22" s="656"/>
      <c r="BY22" s="656"/>
      <c r="BZ22" s="656"/>
      <c r="CA22" s="656"/>
      <c r="CB22" s="714"/>
      <c r="CD22" s="730" t="s">
        <v>284</v>
      </c>
      <c r="CE22" s="731"/>
      <c r="CF22" s="731"/>
      <c r="CG22" s="731"/>
      <c r="CH22" s="731"/>
      <c r="CI22" s="731"/>
      <c r="CJ22" s="731"/>
      <c r="CK22" s="731"/>
      <c r="CL22" s="731"/>
      <c r="CM22" s="731"/>
      <c r="CN22" s="731"/>
      <c r="CO22" s="731"/>
      <c r="CP22" s="731"/>
      <c r="CQ22" s="731"/>
      <c r="CR22" s="731"/>
      <c r="CS22" s="731"/>
      <c r="CT22" s="731"/>
      <c r="CU22" s="731"/>
      <c r="CV22" s="731"/>
      <c r="CW22" s="731"/>
      <c r="CX22" s="731"/>
      <c r="CY22" s="731"/>
      <c r="CZ22" s="731"/>
      <c r="DA22" s="731"/>
      <c r="DB22" s="731"/>
      <c r="DC22" s="731"/>
      <c r="DD22" s="731"/>
      <c r="DE22" s="731"/>
      <c r="DF22" s="731"/>
      <c r="DG22" s="731"/>
      <c r="DH22" s="731"/>
      <c r="DI22" s="731"/>
      <c r="DJ22" s="731"/>
      <c r="DK22" s="731"/>
      <c r="DL22" s="731"/>
      <c r="DM22" s="731"/>
      <c r="DN22" s="731"/>
      <c r="DO22" s="731"/>
      <c r="DP22" s="731"/>
      <c r="DQ22" s="731"/>
      <c r="DR22" s="731"/>
      <c r="DS22" s="731"/>
      <c r="DT22" s="731"/>
      <c r="DU22" s="731"/>
      <c r="DV22" s="731"/>
      <c r="DW22" s="731"/>
      <c r="DX22" s="731"/>
      <c r="DY22" s="731"/>
      <c r="DZ22" s="731"/>
      <c r="EA22" s="731"/>
      <c r="EB22" s="731"/>
      <c r="EC22" s="732"/>
    </row>
    <row r="23" spans="2:133" ht="11.25" customHeight="1" x14ac:dyDescent="0.15">
      <c r="B23" s="625" t="s">
        <v>285</v>
      </c>
      <c r="C23" s="626"/>
      <c r="D23" s="626"/>
      <c r="E23" s="626"/>
      <c r="F23" s="626"/>
      <c r="G23" s="626"/>
      <c r="H23" s="626"/>
      <c r="I23" s="626"/>
      <c r="J23" s="626"/>
      <c r="K23" s="626"/>
      <c r="L23" s="626"/>
      <c r="M23" s="626"/>
      <c r="N23" s="626"/>
      <c r="O23" s="626"/>
      <c r="P23" s="626"/>
      <c r="Q23" s="627"/>
      <c r="R23" s="628">
        <v>1960194</v>
      </c>
      <c r="S23" s="629"/>
      <c r="T23" s="629"/>
      <c r="U23" s="629"/>
      <c r="V23" s="629"/>
      <c r="W23" s="629"/>
      <c r="X23" s="629"/>
      <c r="Y23" s="630"/>
      <c r="Z23" s="655">
        <v>49</v>
      </c>
      <c r="AA23" s="655"/>
      <c r="AB23" s="655"/>
      <c r="AC23" s="655"/>
      <c r="AD23" s="656">
        <v>1799261</v>
      </c>
      <c r="AE23" s="656"/>
      <c r="AF23" s="656"/>
      <c r="AG23" s="656"/>
      <c r="AH23" s="656"/>
      <c r="AI23" s="656"/>
      <c r="AJ23" s="656"/>
      <c r="AK23" s="656"/>
      <c r="AL23" s="631">
        <v>75.3</v>
      </c>
      <c r="AM23" s="632"/>
      <c r="AN23" s="632"/>
      <c r="AO23" s="657"/>
      <c r="AP23" s="721" t="s">
        <v>286</v>
      </c>
      <c r="AQ23" s="728"/>
      <c r="AR23" s="728"/>
      <c r="AS23" s="728"/>
      <c r="AT23" s="728"/>
      <c r="AU23" s="728"/>
      <c r="AV23" s="728"/>
      <c r="AW23" s="728"/>
      <c r="AX23" s="728"/>
      <c r="AY23" s="728"/>
      <c r="AZ23" s="728"/>
      <c r="BA23" s="728"/>
      <c r="BB23" s="728"/>
      <c r="BC23" s="728"/>
      <c r="BD23" s="728"/>
      <c r="BE23" s="728"/>
      <c r="BF23" s="723"/>
      <c r="BG23" s="628" t="s">
        <v>129</v>
      </c>
      <c r="BH23" s="629"/>
      <c r="BI23" s="629"/>
      <c r="BJ23" s="629"/>
      <c r="BK23" s="629"/>
      <c r="BL23" s="629"/>
      <c r="BM23" s="629"/>
      <c r="BN23" s="630"/>
      <c r="BO23" s="655" t="s">
        <v>129</v>
      </c>
      <c r="BP23" s="655"/>
      <c r="BQ23" s="655"/>
      <c r="BR23" s="655"/>
      <c r="BS23" s="656" t="s">
        <v>129</v>
      </c>
      <c r="BT23" s="656"/>
      <c r="BU23" s="656"/>
      <c r="BV23" s="656"/>
      <c r="BW23" s="656"/>
      <c r="BX23" s="656"/>
      <c r="BY23" s="656"/>
      <c r="BZ23" s="656"/>
      <c r="CA23" s="656"/>
      <c r="CB23" s="714"/>
      <c r="CD23" s="730" t="s">
        <v>224</v>
      </c>
      <c r="CE23" s="731"/>
      <c r="CF23" s="731"/>
      <c r="CG23" s="731"/>
      <c r="CH23" s="731"/>
      <c r="CI23" s="731"/>
      <c r="CJ23" s="731"/>
      <c r="CK23" s="731"/>
      <c r="CL23" s="731"/>
      <c r="CM23" s="731"/>
      <c r="CN23" s="731"/>
      <c r="CO23" s="731"/>
      <c r="CP23" s="731"/>
      <c r="CQ23" s="732"/>
      <c r="CR23" s="730" t="s">
        <v>287</v>
      </c>
      <c r="CS23" s="731"/>
      <c r="CT23" s="731"/>
      <c r="CU23" s="731"/>
      <c r="CV23" s="731"/>
      <c r="CW23" s="731"/>
      <c r="CX23" s="731"/>
      <c r="CY23" s="732"/>
      <c r="CZ23" s="730" t="s">
        <v>288</v>
      </c>
      <c r="DA23" s="731"/>
      <c r="DB23" s="731"/>
      <c r="DC23" s="732"/>
      <c r="DD23" s="730" t="s">
        <v>289</v>
      </c>
      <c r="DE23" s="731"/>
      <c r="DF23" s="731"/>
      <c r="DG23" s="731"/>
      <c r="DH23" s="731"/>
      <c r="DI23" s="731"/>
      <c r="DJ23" s="731"/>
      <c r="DK23" s="732"/>
      <c r="DL23" s="739" t="s">
        <v>290</v>
      </c>
      <c r="DM23" s="740"/>
      <c r="DN23" s="740"/>
      <c r="DO23" s="740"/>
      <c r="DP23" s="740"/>
      <c r="DQ23" s="740"/>
      <c r="DR23" s="740"/>
      <c r="DS23" s="740"/>
      <c r="DT23" s="740"/>
      <c r="DU23" s="740"/>
      <c r="DV23" s="741"/>
      <c r="DW23" s="730" t="s">
        <v>291</v>
      </c>
      <c r="DX23" s="731"/>
      <c r="DY23" s="731"/>
      <c r="DZ23" s="731"/>
      <c r="EA23" s="731"/>
      <c r="EB23" s="731"/>
      <c r="EC23" s="732"/>
    </row>
    <row r="24" spans="2:133" ht="11.25" customHeight="1" x14ac:dyDescent="0.15">
      <c r="B24" s="625" t="s">
        <v>292</v>
      </c>
      <c r="C24" s="626"/>
      <c r="D24" s="626"/>
      <c r="E24" s="626"/>
      <c r="F24" s="626"/>
      <c r="G24" s="626"/>
      <c r="H24" s="626"/>
      <c r="I24" s="626"/>
      <c r="J24" s="626"/>
      <c r="K24" s="626"/>
      <c r="L24" s="626"/>
      <c r="M24" s="626"/>
      <c r="N24" s="626"/>
      <c r="O24" s="626"/>
      <c r="P24" s="626"/>
      <c r="Q24" s="627"/>
      <c r="R24" s="628">
        <v>1799261</v>
      </c>
      <c r="S24" s="629"/>
      <c r="T24" s="629"/>
      <c r="U24" s="629"/>
      <c r="V24" s="629"/>
      <c r="W24" s="629"/>
      <c r="X24" s="629"/>
      <c r="Y24" s="630"/>
      <c r="Z24" s="655">
        <v>45</v>
      </c>
      <c r="AA24" s="655"/>
      <c r="AB24" s="655"/>
      <c r="AC24" s="655"/>
      <c r="AD24" s="656">
        <v>1799261</v>
      </c>
      <c r="AE24" s="656"/>
      <c r="AF24" s="656"/>
      <c r="AG24" s="656"/>
      <c r="AH24" s="656"/>
      <c r="AI24" s="656"/>
      <c r="AJ24" s="656"/>
      <c r="AK24" s="656"/>
      <c r="AL24" s="631">
        <v>75.3</v>
      </c>
      <c r="AM24" s="632"/>
      <c r="AN24" s="632"/>
      <c r="AO24" s="657"/>
      <c r="AP24" s="721" t="s">
        <v>293</v>
      </c>
      <c r="AQ24" s="728"/>
      <c r="AR24" s="728"/>
      <c r="AS24" s="728"/>
      <c r="AT24" s="728"/>
      <c r="AU24" s="728"/>
      <c r="AV24" s="728"/>
      <c r="AW24" s="728"/>
      <c r="AX24" s="728"/>
      <c r="AY24" s="728"/>
      <c r="AZ24" s="728"/>
      <c r="BA24" s="728"/>
      <c r="BB24" s="728"/>
      <c r="BC24" s="728"/>
      <c r="BD24" s="728"/>
      <c r="BE24" s="728"/>
      <c r="BF24" s="723"/>
      <c r="BG24" s="628" t="s">
        <v>175</v>
      </c>
      <c r="BH24" s="629"/>
      <c r="BI24" s="629"/>
      <c r="BJ24" s="629"/>
      <c r="BK24" s="629"/>
      <c r="BL24" s="629"/>
      <c r="BM24" s="629"/>
      <c r="BN24" s="630"/>
      <c r="BO24" s="655" t="s">
        <v>129</v>
      </c>
      <c r="BP24" s="655"/>
      <c r="BQ24" s="655"/>
      <c r="BR24" s="655"/>
      <c r="BS24" s="656" t="s">
        <v>175</v>
      </c>
      <c r="BT24" s="656"/>
      <c r="BU24" s="656"/>
      <c r="BV24" s="656"/>
      <c r="BW24" s="656"/>
      <c r="BX24" s="656"/>
      <c r="BY24" s="656"/>
      <c r="BZ24" s="656"/>
      <c r="CA24" s="656"/>
      <c r="CB24" s="714"/>
      <c r="CD24" s="684" t="s">
        <v>294</v>
      </c>
      <c r="CE24" s="685"/>
      <c r="CF24" s="685"/>
      <c r="CG24" s="685"/>
      <c r="CH24" s="685"/>
      <c r="CI24" s="685"/>
      <c r="CJ24" s="685"/>
      <c r="CK24" s="685"/>
      <c r="CL24" s="685"/>
      <c r="CM24" s="685"/>
      <c r="CN24" s="685"/>
      <c r="CO24" s="685"/>
      <c r="CP24" s="685"/>
      <c r="CQ24" s="686"/>
      <c r="CR24" s="681">
        <v>1391374</v>
      </c>
      <c r="CS24" s="682"/>
      <c r="CT24" s="682"/>
      <c r="CU24" s="682"/>
      <c r="CV24" s="682"/>
      <c r="CW24" s="682"/>
      <c r="CX24" s="682"/>
      <c r="CY24" s="725"/>
      <c r="CZ24" s="726">
        <v>37.4</v>
      </c>
      <c r="DA24" s="701"/>
      <c r="DB24" s="701"/>
      <c r="DC24" s="729"/>
      <c r="DD24" s="724">
        <v>1084800</v>
      </c>
      <c r="DE24" s="682"/>
      <c r="DF24" s="682"/>
      <c r="DG24" s="682"/>
      <c r="DH24" s="682"/>
      <c r="DI24" s="682"/>
      <c r="DJ24" s="682"/>
      <c r="DK24" s="725"/>
      <c r="DL24" s="724">
        <v>989329</v>
      </c>
      <c r="DM24" s="682"/>
      <c r="DN24" s="682"/>
      <c r="DO24" s="682"/>
      <c r="DP24" s="682"/>
      <c r="DQ24" s="682"/>
      <c r="DR24" s="682"/>
      <c r="DS24" s="682"/>
      <c r="DT24" s="682"/>
      <c r="DU24" s="682"/>
      <c r="DV24" s="725"/>
      <c r="DW24" s="726">
        <v>40.4</v>
      </c>
      <c r="DX24" s="701"/>
      <c r="DY24" s="701"/>
      <c r="DZ24" s="701"/>
      <c r="EA24" s="701"/>
      <c r="EB24" s="701"/>
      <c r="EC24" s="727"/>
    </row>
    <row r="25" spans="2:133" ht="11.25" customHeight="1" x14ac:dyDescent="0.15">
      <c r="B25" s="625" t="s">
        <v>295</v>
      </c>
      <c r="C25" s="626"/>
      <c r="D25" s="626"/>
      <c r="E25" s="626"/>
      <c r="F25" s="626"/>
      <c r="G25" s="626"/>
      <c r="H25" s="626"/>
      <c r="I25" s="626"/>
      <c r="J25" s="626"/>
      <c r="K25" s="626"/>
      <c r="L25" s="626"/>
      <c r="M25" s="626"/>
      <c r="N25" s="626"/>
      <c r="O25" s="626"/>
      <c r="P25" s="626"/>
      <c r="Q25" s="627"/>
      <c r="R25" s="628">
        <v>160933</v>
      </c>
      <c r="S25" s="629"/>
      <c r="T25" s="629"/>
      <c r="U25" s="629"/>
      <c r="V25" s="629"/>
      <c r="W25" s="629"/>
      <c r="X25" s="629"/>
      <c r="Y25" s="630"/>
      <c r="Z25" s="655">
        <v>4</v>
      </c>
      <c r="AA25" s="655"/>
      <c r="AB25" s="655"/>
      <c r="AC25" s="655"/>
      <c r="AD25" s="656" t="s">
        <v>175</v>
      </c>
      <c r="AE25" s="656"/>
      <c r="AF25" s="656"/>
      <c r="AG25" s="656"/>
      <c r="AH25" s="656"/>
      <c r="AI25" s="656"/>
      <c r="AJ25" s="656"/>
      <c r="AK25" s="656"/>
      <c r="AL25" s="631" t="s">
        <v>236</v>
      </c>
      <c r="AM25" s="632"/>
      <c r="AN25" s="632"/>
      <c r="AO25" s="657"/>
      <c r="AP25" s="721" t="s">
        <v>296</v>
      </c>
      <c r="AQ25" s="728"/>
      <c r="AR25" s="728"/>
      <c r="AS25" s="728"/>
      <c r="AT25" s="728"/>
      <c r="AU25" s="728"/>
      <c r="AV25" s="728"/>
      <c r="AW25" s="728"/>
      <c r="AX25" s="728"/>
      <c r="AY25" s="728"/>
      <c r="AZ25" s="728"/>
      <c r="BA25" s="728"/>
      <c r="BB25" s="728"/>
      <c r="BC25" s="728"/>
      <c r="BD25" s="728"/>
      <c r="BE25" s="728"/>
      <c r="BF25" s="723"/>
      <c r="BG25" s="628" t="s">
        <v>236</v>
      </c>
      <c r="BH25" s="629"/>
      <c r="BI25" s="629"/>
      <c r="BJ25" s="629"/>
      <c r="BK25" s="629"/>
      <c r="BL25" s="629"/>
      <c r="BM25" s="629"/>
      <c r="BN25" s="630"/>
      <c r="BO25" s="655" t="s">
        <v>239</v>
      </c>
      <c r="BP25" s="655"/>
      <c r="BQ25" s="655"/>
      <c r="BR25" s="655"/>
      <c r="BS25" s="656" t="s">
        <v>239</v>
      </c>
      <c r="BT25" s="656"/>
      <c r="BU25" s="656"/>
      <c r="BV25" s="656"/>
      <c r="BW25" s="656"/>
      <c r="BX25" s="656"/>
      <c r="BY25" s="656"/>
      <c r="BZ25" s="656"/>
      <c r="CA25" s="656"/>
      <c r="CB25" s="714"/>
      <c r="CD25" s="662" t="s">
        <v>297</v>
      </c>
      <c r="CE25" s="663"/>
      <c r="CF25" s="663"/>
      <c r="CG25" s="663"/>
      <c r="CH25" s="663"/>
      <c r="CI25" s="663"/>
      <c r="CJ25" s="663"/>
      <c r="CK25" s="663"/>
      <c r="CL25" s="663"/>
      <c r="CM25" s="663"/>
      <c r="CN25" s="663"/>
      <c r="CO25" s="663"/>
      <c r="CP25" s="663"/>
      <c r="CQ25" s="664"/>
      <c r="CR25" s="628">
        <v>625609</v>
      </c>
      <c r="CS25" s="639"/>
      <c r="CT25" s="639"/>
      <c r="CU25" s="639"/>
      <c r="CV25" s="639"/>
      <c r="CW25" s="639"/>
      <c r="CX25" s="639"/>
      <c r="CY25" s="640"/>
      <c r="CZ25" s="631">
        <v>16.8</v>
      </c>
      <c r="DA25" s="641"/>
      <c r="DB25" s="641"/>
      <c r="DC25" s="642"/>
      <c r="DD25" s="634">
        <v>549279</v>
      </c>
      <c r="DE25" s="639"/>
      <c r="DF25" s="639"/>
      <c r="DG25" s="639"/>
      <c r="DH25" s="639"/>
      <c r="DI25" s="639"/>
      <c r="DJ25" s="639"/>
      <c r="DK25" s="640"/>
      <c r="DL25" s="634">
        <v>541933</v>
      </c>
      <c r="DM25" s="639"/>
      <c r="DN25" s="639"/>
      <c r="DO25" s="639"/>
      <c r="DP25" s="639"/>
      <c r="DQ25" s="639"/>
      <c r="DR25" s="639"/>
      <c r="DS25" s="639"/>
      <c r="DT25" s="639"/>
      <c r="DU25" s="639"/>
      <c r="DV25" s="640"/>
      <c r="DW25" s="631">
        <v>22.1</v>
      </c>
      <c r="DX25" s="641"/>
      <c r="DY25" s="641"/>
      <c r="DZ25" s="641"/>
      <c r="EA25" s="641"/>
      <c r="EB25" s="641"/>
      <c r="EC25" s="673"/>
    </row>
    <row r="26" spans="2:133" ht="11.25" customHeight="1" x14ac:dyDescent="0.15">
      <c r="B26" s="625" t="s">
        <v>298</v>
      </c>
      <c r="C26" s="626"/>
      <c r="D26" s="626"/>
      <c r="E26" s="626"/>
      <c r="F26" s="626"/>
      <c r="G26" s="626"/>
      <c r="H26" s="626"/>
      <c r="I26" s="626"/>
      <c r="J26" s="626"/>
      <c r="K26" s="626"/>
      <c r="L26" s="626"/>
      <c r="M26" s="626"/>
      <c r="N26" s="626"/>
      <c r="O26" s="626"/>
      <c r="P26" s="626"/>
      <c r="Q26" s="627"/>
      <c r="R26" s="628" t="s">
        <v>236</v>
      </c>
      <c r="S26" s="629"/>
      <c r="T26" s="629"/>
      <c r="U26" s="629"/>
      <c r="V26" s="629"/>
      <c r="W26" s="629"/>
      <c r="X26" s="629"/>
      <c r="Y26" s="630"/>
      <c r="Z26" s="655" t="s">
        <v>129</v>
      </c>
      <c r="AA26" s="655"/>
      <c r="AB26" s="655"/>
      <c r="AC26" s="655"/>
      <c r="AD26" s="656" t="s">
        <v>129</v>
      </c>
      <c r="AE26" s="656"/>
      <c r="AF26" s="656"/>
      <c r="AG26" s="656"/>
      <c r="AH26" s="656"/>
      <c r="AI26" s="656"/>
      <c r="AJ26" s="656"/>
      <c r="AK26" s="656"/>
      <c r="AL26" s="631" t="s">
        <v>239</v>
      </c>
      <c r="AM26" s="632"/>
      <c r="AN26" s="632"/>
      <c r="AO26" s="657"/>
      <c r="AP26" s="721" t="s">
        <v>299</v>
      </c>
      <c r="AQ26" s="722"/>
      <c r="AR26" s="722"/>
      <c r="AS26" s="722"/>
      <c r="AT26" s="722"/>
      <c r="AU26" s="722"/>
      <c r="AV26" s="722"/>
      <c r="AW26" s="722"/>
      <c r="AX26" s="722"/>
      <c r="AY26" s="722"/>
      <c r="AZ26" s="722"/>
      <c r="BA26" s="722"/>
      <c r="BB26" s="722"/>
      <c r="BC26" s="722"/>
      <c r="BD26" s="722"/>
      <c r="BE26" s="722"/>
      <c r="BF26" s="723"/>
      <c r="BG26" s="628" t="s">
        <v>129</v>
      </c>
      <c r="BH26" s="629"/>
      <c r="BI26" s="629"/>
      <c r="BJ26" s="629"/>
      <c r="BK26" s="629"/>
      <c r="BL26" s="629"/>
      <c r="BM26" s="629"/>
      <c r="BN26" s="630"/>
      <c r="BO26" s="655" t="s">
        <v>236</v>
      </c>
      <c r="BP26" s="655"/>
      <c r="BQ26" s="655"/>
      <c r="BR26" s="655"/>
      <c r="BS26" s="656" t="s">
        <v>239</v>
      </c>
      <c r="BT26" s="656"/>
      <c r="BU26" s="656"/>
      <c r="BV26" s="656"/>
      <c r="BW26" s="656"/>
      <c r="BX26" s="656"/>
      <c r="BY26" s="656"/>
      <c r="BZ26" s="656"/>
      <c r="CA26" s="656"/>
      <c r="CB26" s="714"/>
      <c r="CD26" s="662" t="s">
        <v>300</v>
      </c>
      <c r="CE26" s="663"/>
      <c r="CF26" s="663"/>
      <c r="CG26" s="663"/>
      <c r="CH26" s="663"/>
      <c r="CI26" s="663"/>
      <c r="CJ26" s="663"/>
      <c r="CK26" s="663"/>
      <c r="CL26" s="663"/>
      <c r="CM26" s="663"/>
      <c r="CN26" s="663"/>
      <c r="CO26" s="663"/>
      <c r="CP26" s="663"/>
      <c r="CQ26" s="664"/>
      <c r="CR26" s="628">
        <v>302120</v>
      </c>
      <c r="CS26" s="629"/>
      <c r="CT26" s="629"/>
      <c r="CU26" s="629"/>
      <c r="CV26" s="629"/>
      <c r="CW26" s="629"/>
      <c r="CX26" s="629"/>
      <c r="CY26" s="630"/>
      <c r="CZ26" s="631">
        <v>8.1</v>
      </c>
      <c r="DA26" s="641"/>
      <c r="DB26" s="641"/>
      <c r="DC26" s="642"/>
      <c r="DD26" s="634">
        <v>266602</v>
      </c>
      <c r="DE26" s="629"/>
      <c r="DF26" s="629"/>
      <c r="DG26" s="629"/>
      <c r="DH26" s="629"/>
      <c r="DI26" s="629"/>
      <c r="DJ26" s="629"/>
      <c r="DK26" s="630"/>
      <c r="DL26" s="634" t="s">
        <v>129</v>
      </c>
      <c r="DM26" s="629"/>
      <c r="DN26" s="629"/>
      <c r="DO26" s="629"/>
      <c r="DP26" s="629"/>
      <c r="DQ26" s="629"/>
      <c r="DR26" s="629"/>
      <c r="DS26" s="629"/>
      <c r="DT26" s="629"/>
      <c r="DU26" s="629"/>
      <c r="DV26" s="630"/>
      <c r="DW26" s="631" t="s">
        <v>175</v>
      </c>
      <c r="DX26" s="641"/>
      <c r="DY26" s="641"/>
      <c r="DZ26" s="641"/>
      <c r="EA26" s="641"/>
      <c r="EB26" s="641"/>
      <c r="EC26" s="673"/>
    </row>
    <row r="27" spans="2:133" ht="11.25" customHeight="1" x14ac:dyDescent="0.15">
      <c r="B27" s="625" t="s">
        <v>301</v>
      </c>
      <c r="C27" s="626"/>
      <c r="D27" s="626"/>
      <c r="E27" s="626"/>
      <c r="F27" s="626"/>
      <c r="G27" s="626"/>
      <c r="H27" s="626"/>
      <c r="I27" s="626"/>
      <c r="J27" s="626"/>
      <c r="K27" s="626"/>
      <c r="L27" s="626"/>
      <c r="M27" s="626"/>
      <c r="N27" s="626"/>
      <c r="O27" s="626"/>
      <c r="P27" s="626"/>
      <c r="Q27" s="627"/>
      <c r="R27" s="628">
        <v>2548533</v>
      </c>
      <c r="S27" s="629"/>
      <c r="T27" s="629"/>
      <c r="U27" s="629"/>
      <c r="V27" s="629"/>
      <c r="W27" s="629"/>
      <c r="X27" s="629"/>
      <c r="Y27" s="630"/>
      <c r="Z27" s="655">
        <v>63.7</v>
      </c>
      <c r="AA27" s="655"/>
      <c r="AB27" s="655"/>
      <c r="AC27" s="655"/>
      <c r="AD27" s="656">
        <v>2387600</v>
      </c>
      <c r="AE27" s="656"/>
      <c r="AF27" s="656"/>
      <c r="AG27" s="656"/>
      <c r="AH27" s="656"/>
      <c r="AI27" s="656"/>
      <c r="AJ27" s="656"/>
      <c r="AK27" s="656"/>
      <c r="AL27" s="631">
        <v>99.900001525878906</v>
      </c>
      <c r="AM27" s="632"/>
      <c r="AN27" s="632"/>
      <c r="AO27" s="657"/>
      <c r="AP27" s="625" t="s">
        <v>302</v>
      </c>
      <c r="AQ27" s="626"/>
      <c r="AR27" s="626"/>
      <c r="AS27" s="626"/>
      <c r="AT27" s="626"/>
      <c r="AU27" s="626"/>
      <c r="AV27" s="626"/>
      <c r="AW27" s="626"/>
      <c r="AX27" s="626"/>
      <c r="AY27" s="626"/>
      <c r="AZ27" s="626"/>
      <c r="BA27" s="626"/>
      <c r="BB27" s="626"/>
      <c r="BC27" s="626"/>
      <c r="BD27" s="626"/>
      <c r="BE27" s="626"/>
      <c r="BF27" s="627"/>
      <c r="BG27" s="628">
        <v>416326</v>
      </c>
      <c r="BH27" s="629"/>
      <c r="BI27" s="629"/>
      <c r="BJ27" s="629"/>
      <c r="BK27" s="629"/>
      <c r="BL27" s="629"/>
      <c r="BM27" s="629"/>
      <c r="BN27" s="630"/>
      <c r="BO27" s="655">
        <v>100</v>
      </c>
      <c r="BP27" s="655"/>
      <c r="BQ27" s="655"/>
      <c r="BR27" s="655"/>
      <c r="BS27" s="656" t="s">
        <v>175</v>
      </c>
      <c r="BT27" s="656"/>
      <c r="BU27" s="656"/>
      <c r="BV27" s="656"/>
      <c r="BW27" s="656"/>
      <c r="BX27" s="656"/>
      <c r="BY27" s="656"/>
      <c r="BZ27" s="656"/>
      <c r="CA27" s="656"/>
      <c r="CB27" s="714"/>
      <c r="CD27" s="662" t="s">
        <v>303</v>
      </c>
      <c r="CE27" s="663"/>
      <c r="CF27" s="663"/>
      <c r="CG27" s="663"/>
      <c r="CH27" s="663"/>
      <c r="CI27" s="663"/>
      <c r="CJ27" s="663"/>
      <c r="CK27" s="663"/>
      <c r="CL27" s="663"/>
      <c r="CM27" s="663"/>
      <c r="CN27" s="663"/>
      <c r="CO27" s="663"/>
      <c r="CP27" s="663"/>
      <c r="CQ27" s="664"/>
      <c r="CR27" s="628">
        <v>287509</v>
      </c>
      <c r="CS27" s="639"/>
      <c r="CT27" s="639"/>
      <c r="CU27" s="639"/>
      <c r="CV27" s="639"/>
      <c r="CW27" s="639"/>
      <c r="CX27" s="639"/>
      <c r="CY27" s="640"/>
      <c r="CZ27" s="631">
        <v>7.7</v>
      </c>
      <c r="DA27" s="641"/>
      <c r="DB27" s="641"/>
      <c r="DC27" s="642"/>
      <c r="DD27" s="634">
        <v>57265</v>
      </c>
      <c r="DE27" s="639"/>
      <c r="DF27" s="639"/>
      <c r="DG27" s="639"/>
      <c r="DH27" s="639"/>
      <c r="DI27" s="639"/>
      <c r="DJ27" s="639"/>
      <c r="DK27" s="640"/>
      <c r="DL27" s="634">
        <v>57165</v>
      </c>
      <c r="DM27" s="639"/>
      <c r="DN27" s="639"/>
      <c r="DO27" s="639"/>
      <c r="DP27" s="639"/>
      <c r="DQ27" s="639"/>
      <c r="DR27" s="639"/>
      <c r="DS27" s="639"/>
      <c r="DT27" s="639"/>
      <c r="DU27" s="639"/>
      <c r="DV27" s="640"/>
      <c r="DW27" s="631">
        <v>2.2999999999999998</v>
      </c>
      <c r="DX27" s="641"/>
      <c r="DY27" s="641"/>
      <c r="DZ27" s="641"/>
      <c r="EA27" s="641"/>
      <c r="EB27" s="641"/>
      <c r="EC27" s="673"/>
    </row>
    <row r="28" spans="2:133" ht="11.25" customHeight="1" x14ac:dyDescent="0.15">
      <c r="B28" s="625" t="s">
        <v>304</v>
      </c>
      <c r="C28" s="626"/>
      <c r="D28" s="626"/>
      <c r="E28" s="626"/>
      <c r="F28" s="626"/>
      <c r="G28" s="626"/>
      <c r="H28" s="626"/>
      <c r="I28" s="626"/>
      <c r="J28" s="626"/>
      <c r="K28" s="626"/>
      <c r="L28" s="626"/>
      <c r="M28" s="626"/>
      <c r="N28" s="626"/>
      <c r="O28" s="626"/>
      <c r="P28" s="626"/>
      <c r="Q28" s="627"/>
      <c r="R28" s="628">
        <v>688</v>
      </c>
      <c r="S28" s="629"/>
      <c r="T28" s="629"/>
      <c r="U28" s="629"/>
      <c r="V28" s="629"/>
      <c r="W28" s="629"/>
      <c r="X28" s="629"/>
      <c r="Y28" s="630"/>
      <c r="Z28" s="655">
        <v>0</v>
      </c>
      <c r="AA28" s="655"/>
      <c r="AB28" s="655"/>
      <c r="AC28" s="655"/>
      <c r="AD28" s="656">
        <v>688</v>
      </c>
      <c r="AE28" s="656"/>
      <c r="AF28" s="656"/>
      <c r="AG28" s="656"/>
      <c r="AH28" s="656"/>
      <c r="AI28" s="656"/>
      <c r="AJ28" s="656"/>
      <c r="AK28" s="656"/>
      <c r="AL28" s="631">
        <v>0</v>
      </c>
      <c r="AM28" s="632"/>
      <c r="AN28" s="632"/>
      <c r="AO28" s="657"/>
      <c r="AP28" s="625"/>
      <c r="AQ28" s="626"/>
      <c r="AR28" s="626"/>
      <c r="AS28" s="626"/>
      <c r="AT28" s="626"/>
      <c r="AU28" s="626"/>
      <c r="AV28" s="626"/>
      <c r="AW28" s="626"/>
      <c r="AX28" s="626"/>
      <c r="AY28" s="626"/>
      <c r="AZ28" s="626"/>
      <c r="BA28" s="626"/>
      <c r="BB28" s="626"/>
      <c r="BC28" s="626"/>
      <c r="BD28" s="626"/>
      <c r="BE28" s="626"/>
      <c r="BF28" s="627"/>
      <c r="BG28" s="628"/>
      <c r="BH28" s="629"/>
      <c r="BI28" s="629"/>
      <c r="BJ28" s="629"/>
      <c r="BK28" s="629"/>
      <c r="BL28" s="629"/>
      <c r="BM28" s="629"/>
      <c r="BN28" s="630"/>
      <c r="BO28" s="655"/>
      <c r="BP28" s="655"/>
      <c r="BQ28" s="655"/>
      <c r="BR28" s="655"/>
      <c r="BS28" s="634"/>
      <c r="BT28" s="629"/>
      <c r="BU28" s="629"/>
      <c r="BV28" s="629"/>
      <c r="BW28" s="629"/>
      <c r="BX28" s="629"/>
      <c r="BY28" s="629"/>
      <c r="BZ28" s="629"/>
      <c r="CA28" s="629"/>
      <c r="CB28" s="672"/>
      <c r="CD28" s="662" t="s">
        <v>305</v>
      </c>
      <c r="CE28" s="663"/>
      <c r="CF28" s="663"/>
      <c r="CG28" s="663"/>
      <c r="CH28" s="663"/>
      <c r="CI28" s="663"/>
      <c r="CJ28" s="663"/>
      <c r="CK28" s="663"/>
      <c r="CL28" s="663"/>
      <c r="CM28" s="663"/>
      <c r="CN28" s="663"/>
      <c r="CO28" s="663"/>
      <c r="CP28" s="663"/>
      <c r="CQ28" s="664"/>
      <c r="CR28" s="628">
        <v>478256</v>
      </c>
      <c r="CS28" s="629"/>
      <c r="CT28" s="629"/>
      <c r="CU28" s="629"/>
      <c r="CV28" s="629"/>
      <c r="CW28" s="629"/>
      <c r="CX28" s="629"/>
      <c r="CY28" s="630"/>
      <c r="CZ28" s="631">
        <v>12.8</v>
      </c>
      <c r="DA28" s="641"/>
      <c r="DB28" s="641"/>
      <c r="DC28" s="642"/>
      <c r="DD28" s="634">
        <v>478256</v>
      </c>
      <c r="DE28" s="629"/>
      <c r="DF28" s="629"/>
      <c r="DG28" s="629"/>
      <c r="DH28" s="629"/>
      <c r="DI28" s="629"/>
      <c r="DJ28" s="629"/>
      <c r="DK28" s="630"/>
      <c r="DL28" s="634">
        <v>390231</v>
      </c>
      <c r="DM28" s="629"/>
      <c r="DN28" s="629"/>
      <c r="DO28" s="629"/>
      <c r="DP28" s="629"/>
      <c r="DQ28" s="629"/>
      <c r="DR28" s="629"/>
      <c r="DS28" s="629"/>
      <c r="DT28" s="629"/>
      <c r="DU28" s="629"/>
      <c r="DV28" s="630"/>
      <c r="DW28" s="631">
        <v>15.9</v>
      </c>
      <c r="DX28" s="641"/>
      <c r="DY28" s="641"/>
      <c r="DZ28" s="641"/>
      <c r="EA28" s="641"/>
      <c r="EB28" s="641"/>
      <c r="EC28" s="673"/>
    </row>
    <row r="29" spans="2:133" ht="11.25" customHeight="1" x14ac:dyDescent="0.15">
      <c r="B29" s="625" t="s">
        <v>306</v>
      </c>
      <c r="C29" s="626"/>
      <c r="D29" s="626"/>
      <c r="E29" s="626"/>
      <c r="F29" s="626"/>
      <c r="G29" s="626"/>
      <c r="H29" s="626"/>
      <c r="I29" s="626"/>
      <c r="J29" s="626"/>
      <c r="K29" s="626"/>
      <c r="L29" s="626"/>
      <c r="M29" s="626"/>
      <c r="N29" s="626"/>
      <c r="O29" s="626"/>
      <c r="P29" s="626"/>
      <c r="Q29" s="627"/>
      <c r="R29" s="628">
        <v>17144</v>
      </c>
      <c r="S29" s="629"/>
      <c r="T29" s="629"/>
      <c r="U29" s="629"/>
      <c r="V29" s="629"/>
      <c r="W29" s="629"/>
      <c r="X29" s="629"/>
      <c r="Y29" s="630"/>
      <c r="Z29" s="655">
        <v>0.4</v>
      </c>
      <c r="AA29" s="655"/>
      <c r="AB29" s="655"/>
      <c r="AC29" s="655"/>
      <c r="AD29" s="656" t="s">
        <v>129</v>
      </c>
      <c r="AE29" s="656"/>
      <c r="AF29" s="656"/>
      <c r="AG29" s="656"/>
      <c r="AH29" s="656"/>
      <c r="AI29" s="656"/>
      <c r="AJ29" s="656"/>
      <c r="AK29" s="656"/>
      <c r="AL29" s="631" t="s">
        <v>129</v>
      </c>
      <c r="AM29" s="632"/>
      <c r="AN29" s="632"/>
      <c r="AO29" s="657"/>
      <c r="AP29" s="605"/>
      <c r="AQ29" s="606"/>
      <c r="AR29" s="606"/>
      <c r="AS29" s="606"/>
      <c r="AT29" s="606"/>
      <c r="AU29" s="606"/>
      <c r="AV29" s="606"/>
      <c r="AW29" s="606"/>
      <c r="AX29" s="606"/>
      <c r="AY29" s="606"/>
      <c r="AZ29" s="606"/>
      <c r="BA29" s="606"/>
      <c r="BB29" s="606"/>
      <c r="BC29" s="606"/>
      <c r="BD29" s="606"/>
      <c r="BE29" s="606"/>
      <c r="BF29" s="607"/>
      <c r="BG29" s="628"/>
      <c r="BH29" s="629"/>
      <c r="BI29" s="629"/>
      <c r="BJ29" s="629"/>
      <c r="BK29" s="629"/>
      <c r="BL29" s="629"/>
      <c r="BM29" s="629"/>
      <c r="BN29" s="630"/>
      <c r="BO29" s="655"/>
      <c r="BP29" s="655"/>
      <c r="BQ29" s="655"/>
      <c r="BR29" s="655"/>
      <c r="BS29" s="656"/>
      <c r="BT29" s="656"/>
      <c r="BU29" s="656"/>
      <c r="BV29" s="656"/>
      <c r="BW29" s="656"/>
      <c r="BX29" s="656"/>
      <c r="BY29" s="656"/>
      <c r="BZ29" s="656"/>
      <c r="CA29" s="656"/>
      <c r="CB29" s="714"/>
      <c r="CD29" s="715" t="s">
        <v>307</v>
      </c>
      <c r="CE29" s="716"/>
      <c r="CF29" s="662" t="s">
        <v>308</v>
      </c>
      <c r="CG29" s="663"/>
      <c r="CH29" s="663"/>
      <c r="CI29" s="663"/>
      <c r="CJ29" s="663"/>
      <c r="CK29" s="663"/>
      <c r="CL29" s="663"/>
      <c r="CM29" s="663"/>
      <c r="CN29" s="663"/>
      <c r="CO29" s="663"/>
      <c r="CP29" s="663"/>
      <c r="CQ29" s="664"/>
      <c r="CR29" s="628">
        <v>478256</v>
      </c>
      <c r="CS29" s="639"/>
      <c r="CT29" s="639"/>
      <c r="CU29" s="639"/>
      <c r="CV29" s="639"/>
      <c r="CW29" s="639"/>
      <c r="CX29" s="639"/>
      <c r="CY29" s="640"/>
      <c r="CZ29" s="631">
        <v>12.8</v>
      </c>
      <c r="DA29" s="641"/>
      <c r="DB29" s="641"/>
      <c r="DC29" s="642"/>
      <c r="DD29" s="634">
        <v>478256</v>
      </c>
      <c r="DE29" s="639"/>
      <c r="DF29" s="639"/>
      <c r="DG29" s="639"/>
      <c r="DH29" s="639"/>
      <c r="DI29" s="639"/>
      <c r="DJ29" s="639"/>
      <c r="DK29" s="640"/>
      <c r="DL29" s="634">
        <v>390231</v>
      </c>
      <c r="DM29" s="639"/>
      <c r="DN29" s="639"/>
      <c r="DO29" s="639"/>
      <c r="DP29" s="639"/>
      <c r="DQ29" s="639"/>
      <c r="DR29" s="639"/>
      <c r="DS29" s="639"/>
      <c r="DT29" s="639"/>
      <c r="DU29" s="639"/>
      <c r="DV29" s="640"/>
      <c r="DW29" s="631">
        <v>15.9</v>
      </c>
      <c r="DX29" s="641"/>
      <c r="DY29" s="641"/>
      <c r="DZ29" s="641"/>
      <c r="EA29" s="641"/>
      <c r="EB29" s="641"/>
      <c r="EC29" s="673"/>
    </row>
    <row r="30" spans="2:133" ht="11.25" customHeight="1" x14ac:dyDescent="0.15">
      <c r="B30" s="625" t="s">
        <v>309</v>
      </c>
      <c r="C30" s="626"/>
      <c r="D30" s="626"/>
      <c r="E30" s="626"/>
      <c r="F30" s="626"/>
      <c r="G30" s="626"/>
      <c r="H30" s="626"/>
      <c r="I30" s="626"/>
      <c r="J30" s="626"/>
      <c r="K30" s="626"/>
      <c r="L30" s="626"/>
      <c r="M30" s="626"/>
      <c r="N30" s="626"/>
      <c r="O30" s="626"/>
      <c r="P30" s="626"/>
      <c r="Q30" s="627"/>
      <c r="R30" s="628">
        <v>73399</v>
      </c>
      <c r="S30" s="629"/>
      <c r="T30" s="629"/>
      <c r="U30" s="629"/>
      <c r="V30" s="629"/>
      <c r="W30" s="629"/>
      <c r="X30" s="629"/>
      <c r="Y30" s="630"/>
      <c r="Z30" s="655">
        <v>1.8</v>
      </c>
      <c r="AA30" s="655"/>
      <c r="AB30" s="655"/>
      <c r="AC30" s="655"/>
      <c r="AD30" s="656">
        <v>709</v>
      </c>
      <c r="AE30" s="656"/>
      <c r="AF30" s="656"/>
      <c r="AG30" s="656"/>
      <c r="AH30" s="656"/>
      <c r="AI30" s="656"/>
      <c r="AJ30" s="656"/>
      <c r="AK30" s="656"/>
      <c r="AL30" s="631">
        <v>0</v>
      </c>
      <c r="AM30" s="632"/>
      <c r="AN30" s="632"/>
      <c r="AO30" s="657"/>
      <c r="AP30" s="687" t="s">
        <v>224</v>
      </c>
      <c r="AQ30" s="688"/>
      <c r="AR30" s="688"/>
      <c r="AS30" s="688"/>
      <c r="AT30" s="688"/>
      <c r="AU30" s="688"/>
      <c r="AV30" s="688"/>
      <c r="AW30" s="688"/>
      <c r="AX30" s="688"/>
      <c r="AY30" s="688"/>
      <c r="AZ30" s="688"/>
      <c r="BA30" s="688"/>
      <c r="BB30" s="688"/>
      <c r="BC30" s="688"/>
      <c r="BD30" s="688"/>
      <c r="BE30" s="688"/>
      <c r="BF30" s="689"/>
      <c r="BG30" s="687" t="s">
        <v>310</v>
      </c>
      <c r="BH30" s="712"/>
      <c r="BI30" s="712"/>
      <c r="BJ30" s="712"/>
      <c r="BK30" s="712"/>
      <c r="BL30" s="712"/>
      <c r="BM30" s="712"/>
      <c r="BN30" s="712"/>
      <c r="BO30" s="712"/>
      <c r="BP30" s="712"/>
      <c r="BQ30" s="713"/>
      <c r="BR30" s="687" t="s">
        <v>311</v>
      </c>
      <c r="BS30" s="712"/>
      <c r="BT30" s="712"/>
      <c r="BU30" s="712"/>
      <c r="BV30" s="712"/>
      <c r="BW30" s="712"/>
      <c r="BX30" s="712"/>
      <c r="BY30" s="712"/>
      <c r="BZ30" s="712"/>
      <c r="CA30" s="712"/>
      <c r="CB30" s="713"/>
      <c r="CD30" s="717"/>
      <c r="CE30" s="718"/>
      <c r="CF30" s="662" t="s">
        <v>312</v>
      </c>
      <c r="CG30" s="663"/>
      <c r="CH30" s="663"/>
      <c r="CI30" s="663"/>
      <c r="CJ30" s="663"/>
      <c r="CK30" s="663"/>
      <c r="CL30" s="663"/>
      <c r="CM30" s="663"/>
      <c r="CN30" s="663"/>
      <c r="CO30" s="663"/>
      <c r="CP30" s="663"/>
      <c r="CQ30" s="664"/>
      <c r="CR30" s="628">
        <v>471893</v>
      </c>
      <c r="CS30" s="629"/>
      <c r="CT30" s="629"/>
      <c r="CU30" s="629"/>
      <c r="CV30" s="629"/>
      <c r="CW30" s="629"/>
      <c r="CX30" s="629"/>
      <c r="CY30" s="630"/>
      <c r="CZ30" s="631">
        <v>12.7</v>
      </c>
      <c r="DA30" s="641"/>
      <c r="DB30" s="641"/>
      <c r="DC30" s="642"/>
      <c r="DD30" s="634">
        <v>471893</v>
      </c>
      <c r="DE30" s="629"/>
      <c r="DF30" s="629"/>
      <c r="DG30" s="629"/>
      <c r="DH30" s="629"/>
      <c r="DI30" s="629"/>
      <c r="DJ30" s="629"/>
      <c r="DK30" s="630"/>
      <c r="DL30" s="634">
        <v>383868</v>
      </c>
      <c r="DM30" s="629"/>
      <c r="DN30" s="629"/>
      <c r="DO30" s="629"/>
      <c r="DP30" s="629"/>
      <c r="DQ30" s="629"/>
      <c r="DR30" s="629"/>
      <c r="DS30" s="629"/>
      <c r="DT30" s="629"/>
      <c r="DU30" s="629"/>
      <c r="DV30" s="630"/>
      <c r="DW30" s="631">
        <v>15.7</v>
      </c>
      <c r="DX30" s="641"/>
      <c r="DY30" s="641"/>
      <c r="DZ30" s="641"/>
      <c r="EA30" s="641"/>
      <c r="EB30" s="641"/>
      <c r="EC30" s="673"/>
    </row>
    <row r="31" spans="2:133" ht="11.25" customHeight="1" x14ac:dyDescent="0.15">
      <c r="B31" s="625" t="s">
        <v>313</v>
      </c>
      <c r="C31" s="626"/>
      <c r="D31" s="626"/>
      <c r="E31" s="626"/>
      <c r="F31" s="626"/>
      <c r="G31" s="626"/>
      <c r="H31" s="626"/>
      <c r="I31" s="626"/>
      <c r="J31" s="626"/>
      <c r="K31" s="626"/>
      <c r="L31" s="626"/>
      <c r="M31" s="626"/>
      <c r="N31" s="626"/>
      <c r="O31" s="626"/>
      <c r="P31" s="626"/>
      <c r="Q31" s="627"/>
      <c r="R31" s="628">
        <v>5229</v>
      </c>
      <c r="S31" s="629"/>
      <c r="T31" s="629"/>
      <c r="U31" s="629"/>
      <c r="V31" s="629"/>
      <c r="W31" s="629"/>
      <c r="X31" s="629"/>
      <c r="Y31" s="630"/>
      <c r="Z31" s="655">
        <v>0.1</v>
      </c>
      <c r="AA31" s="655"/>
      <c r="AB31" s="655"/>
      <c r="AC31" s="655"/>
      <c r="AD31" s="656" t="s">
        <v>129</v>
      </c>
      <c r="AE31" s="656"/>
      <c r="AF31" s="656"/>
      <c r="AG31" s="656"/>
      <c r="AH31" s="656"/>
      <c r="AI31" s="656"/>
      <c r="AJ31" s="656"/>
      <c r="AK31" s="656"/>
      <c r="AL31" s="631" t="s">
        <v>236</v>
      </c>
      <c r="AM31" s="632"/>
      <c r="AN31" s="632"/>
      <c r="AO31" s="657"/>
      <c r="AP31" s="703" t="s">
        <v>314</v>
      </c>
      <c r="AQ31" s="704"/>
      <c r="AR31" s="704"/>
      <c r="AS31" s="704"/>
      <c r="AT31" s="709" t="s">
        <v>315</v>
      </c>
      <c r="AU31" s="217"/>
      <c r="AV31" s="217"/>
      <c r="AW31" s="217"/>
      <c r="AX31" s="696" t="s">
        <v>189</v>
      </c>
      <c r="AY31" s="697"/>
      <c r="AZ31" s="697"/>
      <c r="BA31" s="697"/>
      <c r="BB31" s="697"/>
      <c r="BC31" s="697"/>
      <c r="BD31" s="697"/>
      <c r="BE31" s="697"/>
      <c r="BF31" s="698"/>
      <c r="BG31" s="699">
        <v>99.2</v>
      </c>
      <c r="BH31" s="700"/>
      <c r="BI31" s="700"/>
      <c r="BJ31" s="700"/>
      <c r="BK31" s="700"/>
      <c r="BL31" s="700"/>
      <c r="BM31" s="701">
        <v>96.4</v>
      </c>
      <c r="BN31" s="700"/>
      <c r="BO31" s="700"/>
      <c r="BP31" s="700"/>
      <c r="BQ31" s="702"/>
      <c r="BR31" s="699">
        <v>99.3</v>
      </c>
      <c r="BS31" s="700"/>
      <c r="BT31" s="700"/>
      <c r="BU31" s="700"/>
      <c r="BV31" s="700"/>
      <c r="BW31" s="700"/>
      <c r="BX31" s="701">
        <v>96.3</v>
      </c>
      <c r="BY31" s="700"/>
      <c r="BZ31" s="700"/>
      <c r="CA31" s="700"/>
      <c r="CB31" s="702"/>
      <c r="CD31" s="717"/>
      <c r="CE31" s="718"/>
      <c r="CF31" s="662" t="s">
        <v>316</v>
      </c>
      <c r="CG31" s="663"/>
      <c r="CH31" s="663"/>
      <c r="CI31" s="663"/>
      <c r="CJ31" s="663"/>
      <c r="CK31" s="663"/>
      <c r="CL31" s="663"/>
      <c r="CM31" s="663"/>
      <c r="CN31" s="663"/>
      <c r="CO31" s="663"/>
      <c r="CP31" s="663"/>
      <c r="CQ31" s="664"/>
      <c r="CR31" s="628">
        <v>6363</v>
      </c>
      <c r="CS31" s="639"/>
      <c r="CT31" s="639"/>
      <c r="CU31" s="639"/>
      <c r="CV31" s="639"/>
      <c r="CW31" s="639"/>
      <c r="CX31" s="639"/>
      <c r="CY31" s="640"/>
      <c r="CZ31" s="631">
        <v>0.2</v>
      </c>
      <c r="DA31" s="641"/>
      <c r="DB31" s="641"/>
      <c r="DC31" s="642"/>
      <c r="DD31" s="634">
        <v>6363</v>
      </c>
      <c r="DE31" s="639"/>
      <c r="DF31" s="639"/>
      <c r="DG31" s="639"/>
      <c r="DH31" s="639"/>
      <c r="DI31" s="639"/>
      <c r="DJ31" s="639"/>
      <c r="DK31" s="640"/>
      <c r="DL31" s="634">
        <v>6363</v>
      </c>
      <c r="DM31" s="639"/>
      <c r="DN31" s="639"/>
      <c r="DO31" s="639"/>
      <c r="DP31" s="639"/>
      <c r="DQ31" s="639"/>
      <c r="DR31" s="639"/>
      <c r="DS31" s="639"/>
      <c r="DT31" s="639"/>
      <c r="DU31" s="639"/>
      <c r="DV31" s="640"/>
      <c r="DW31" s="631">
        <v>0.3</v>
      </c>
      <c r="DX31" s="641"/>
      <c r="DY31" s="641"/>
      <c r="DZ31" s="641"/>
      <c r="EA31" s="641"/>
      <c r="EB31" s="641"/>
      <c r="EC31" s="673"/>
    </row>
    <row r="32" spans="2:133" ht="11.25" customHeight="1" x14ac:dyDescent="0.15">
      <c r="B32" s="625" t="s">
        <v>317</v>
      </c>
      <c r="C32" s="626"/>
      <c r="D32" s="626"/>
      <c r="E32" s="626"/>
      <c r="F32" s="626"/>
      <c r="G32" s="626"/>
      <c r="H32" s="626"/>
      <c r="I32" s="626"/>
      <c r="J32" s="626"/>
      <c r="K32" s="626"/>
      <c r="L32" s="626"/>
      <c r="M32" s="626"/>
      <c r="N32" s="626"/>
      <c r="O32" s="626"/>
      <c r="P32" s="626"/>
      <c r="Q32" s="627"/>
      <c r="R32" s="628">
        <v>568024</v>
      </c>
      <c r="S32" s="629"/>
      <c r="T32" s="629"/>
      <c r="U32" s="629"/>
      <c r="V32" s="629"/>
      <c r="W32" s="629"/>
      <c r="X32" s="629"/>
      <c r="Y32" s="630"/>
      <c r="Z32" s="655">
        <v>14.2</v>
      </c>
      <c r="AA32" s="655"/>
      <c r="AB32" s="655"/>
      <c r="AC32" s="655"/>
      <c r="AD32" s="656" t="s">
        <v>236</v>
      </c>
      <c r="AE32" s="656"/>
      <c r="AF32" s="656"/>
      <c r="AG32" s="656"/>
      <c r="AH32" s="656"/>
      <c r="AI32" s="656"/>
      <c r="AJ32" s="656"/>
      <c r="AK32" s="656"/>
      <c r="AL32" s="631" t="s">
        <v>236</v>
      </c>
      <c r="AM32" s="632"/>
      <c r="AN32" s="632"/>
      <c r="AO32" s="657"/>
      <c r="AP32" s="705"/>
      <c r="AQ32" s="706"/>
      <c r="AR32" s="706"/>
      <c r="AS32" s="706"/>
      <c r="AT32" s="710"/>
      <c r="AU32" s="216" t="s">
        <v>318</v>
      </c>
      <c r="AV32" s="216"/>
      <c r="AW32" s="216"/>
      <c r="AX32" s="625" t="s">
        <v>319</v>
      </c>
      <c r="AY32" s="626"/>
      <c r="AZ32" s="626"/>
      <c r="BA32" s="626"/>
      <c r="BB32" s="626"/>
      <c r="BC32" s="626"/>
      <c r="BD32" s="626"/>
      <c r="BE32" s="626"/>
      <c r="BF32" s="627"/>
      <c r="BG32" s="694">
        <v>99.3</v>
      </c>
      <c r="BH32" s="639"/>
      <c r="BI32" s="639"/>
      <c r="BJ32" s="639"/>
      <c r="BK32" s="639"/>
      <c r="BL32" s="639"/>
      <c r="BM32" s="632">
        <v>97</v>
      </c>
      <c r="BN32" s="695"/>
      <c r="BO32" s="695"/>
      <c r="BP32" s="695"/>
      <c r="BQ32" s="671"/>
      <c r="BR32" s="694">
        <v>99.4</v>
      </c>
      <c r="BS32" s="639"/>
      <c r="BT32" s="639"/>
      <c r="BU32" s="639"/>
      <c r="BV32" s="639"/>
      <c r="BW32" s="639"/>
      <c r="BX32" s="632">
        <v>97</v>
      </c>
      <c r="BY32" s="695"/>
      <c r="BZ32" s="695"/>
      <c r="CA32" s="695"/>
      <c r="CB32" s="671"/>
      <c r="CD32" s="719"/>
      <c r="CE32" s="720"/>
      <c r="CF32" s="662" t="s">
        <v>320</v>
      </c>
      <c r="CG32" s="663"/>
      <c r="CH32" s="663"/>
      <c r="CI32" s="663"/>
      <c r="CJ32" s="663"/>
      <c r="CK32" s="663"/>
      <c r="CL32" s="663"/>
      <c r="CM32" s="663"/>
      <c r="CN32" s="663"/>
      <c r="CO32" s="663"/>
      <c r="CP32" s="663"/>
      <c r="CQ32" s="664"/>
      <c r="CR32" s="628" t="s">
        <v>239</v>
      </c>
      <c r="CS32" s="629"/>
      <c r="CT32" s="629"/>
      <c r="CU32" s="629"/>
      <c r="CV32" s="629"/>
      <c r="CW32" s="629"/>
      <c r="CX32" s="629"/>
      <c r="CY32" s="630"/>
      <c r="CZ32" s="631" t="s">
        <v>236</v>
      </c>
      <c r="DA32" s="641"/>
      <c r="DB32" s="641"/>
      <c r="DC32" s="642"/>
      <c r="DD32" s="634" t="s">
        <v>129</v>
      </c>
      <c r="DE32" s="629"/>
      <c r="DF32" s="629"/>
      <c r="DG32" s="629"/>
      <c r="DH32" s="629"/>
      <c r="DI32" s="629"/>
      <c r="DJ32" s="629"/>
      <c r="DK32" s="630"/>
      <c r="DL32" s="634" t="s">
        <v>129</v>
      </c>
      <c r="DM32" s="629"/>
      <c r="DN32" s="629"/>
      <c r="DO32" s="629"/>
      <c r="DP32" s="629"/>
      <c r="DQ32" s="629"/>
      <c r="DR32" s="629"/>
      <c r="DS32" s="629"/>
      <c r="DT32" s="629"/>
      <c r="DU32" s="629"/>
      <c r="DV32" s="630"/>
      <c r="DW32" s="631" t="s">
        <v>129</v>
      </c>
      <c r="DX32" s="641"/>
      <c r="DY32" s="641"/>
      <c r="DZ32" s="641"/>
      <c r="EA32" s="641"/>
      <c r="EB32" s="641"/>
      <c r="EC32" s="673"/>
    </row>
    <row r="33" spans="2:133" ht="11.25" customHeight="1" x14ac:dyDescent="0.15">
      <c r="B33" s="691" t="s">
        <v>321</v>
      </c>
      <c r="C33" s="692"/>
      <c r="D33" s="692"/>
      <c r="E33" s="692"/>
      <c r="F33" s="692"/>
      <c r="G33" s="692"/>
      <c r="H33" s="692"/>
      <c r="I33" s="692"/>
      <c r="J33" s="692"/>
      <c r="K33" s="692"/>
      <c r="L33" s="692"/>
      <c r="M33" s="692"/>
      <c r="N33" s="692"/>
      <c r="O33" s="692"/>
      <c r="P33" s="692"/>
      <c r="Q33" s="693"/>
      <c r="R33" s="628" t="s">
        <v>236</v>
      </c>
      <c r="S33" s="629"/>
      <c r="T33" s="629"/>
      <c r="U33" s="629"/>
      <c r="V33" s="629"/>
      <c r="W33" s="629"/>
      <c r="X33" s="629"/>
      <c r="Y33" s="630"/>
      <c r="Z33" s="655" t="s">
        <v>239</v>
      </c>
      <c r="AA33" s="655"/>
      <c r="AB33" s="655"/>
      <c r="AC33" s="655"/>
      <c r="AD33" s="656" t="s">
        <v>129</v>
      </c>
      <c r="AE33" s="656"/>
      <c r="AF33" s="656"/>
      <c r="AG33" s="656"/>
      <c r="AH33" s="656"/>
      <c r="AI33" s="656"/>
      <c r="AJ33" s="656"/>
      <c r="AK33" s="656"/>
      <c r="AL33" s="631" t="s">
        <v>129</v>
      </c>
      <c r="AM33" s="632"/>
      <c r="AN33" s="632"/>
      <c r="AO33" s="657"/>
      <c r="AP33" s="707"/>
      <c r="AQ33" s="708"/>
      <c r="AR33" s="708"/>
      <c r="AS33" s="708"/>
      <c r="AT33" s="711"/>
      <c r="AU33" s="218"/>
      <c r="AV33" s="218"/>
      <c r="AW33" s="218"/>
      <c r="AX33" s="605" t="s">
        <v>322</v>
      </c>
      <c r="AY33" s="606"/>
      <c r="AZ33" s="606"/>
      <c r="BA33" s="606"/>
      <c r="BB33" s="606"/>
      <c r="BC33" s="606"/>
      <c r="BD33" s="606"/>
      <c r="BE33" s="606"/>
      <c r="BF33" s="607"/>
      <c r="BG33" s="690">
        <v>99</v>
      </c>
      <c r="BH33" s="609"/>
      <c r="BI33" s="609"/>
      <c r="BJ33" s="609"/>
      <c r="BK33" s="609"/>
      <c r="BL33" s="609"/>
      <c r="BM33" s="647">
        <v>95.4</v>
      </c>
      <c r="BN33" s="609"/>
      <c r="BO33" s="609"/>
      <c r="BP33" s="609"/>
      <c r="BQ33" s="658"/>
      <c r="BR33" s="690">
        <v>99.1</v>
      </c>
      <c r="BS33" s="609"/>
      <c r="BT33" s="609"/>
      <c r="BU33" s="609"/>
      <c r="BV33" s="609"/>
      <c r="BW33" s="609"/>
      <c r="BX33" s="647">
        <v>95.3</v>
      </c>
      <c r="BY33" s="609"/>
      <c r="BZ33" s="609"/>
      <c r="CA33" s="609"/>
      <c r="CB33" s="658"/>
      <c r="CD33" s="662" t="s">
        <v>323</v>
      </c>
      <c r="CE33" s="663"/>
      <c r="CF33" s="663"/>
      <c r="CG33" s="663"/>
      <c r="CH33" s="663"/>
      <c r="CI33" s="663"/>
      <c r="CJ33" s="663"/>
      <c r="CK33" s="663"/>
      <c r="CL33" s="663"/>
      <c r="CM33" s="663"/>
      <c r="CN33" s="663"/>
      <c r="CO33" s="663"/>
      <c r="CP33" s="663"/>
      <c r="CQ33" s="664"/>
      <c r="CR33" s="628">
        <v>1877660</v>
      </c>
      <c r="CS33" s="639"/>
      <c r="CT33" s="639"/>
      <c r="CU33" s="639"/>
      <c r="CV33" s="639"/>
      <c r="CW33" s="639"/>
      <c r="CX33" s="639"/>
      <c r="CY33" s="640"/>
      <c r="CZ33" s="631">
        <v>50.4</v>
      </c>
      <c r="DA33" s="641"/>
      <c r="DB33" s="641"/>
      <c r="DC33" s="642"/>
      <c r="DD33" s="634">
        <v>1421870</v>
      </c>
      <c r="DE33" s="639"/>
      <c r="DF33" s="639"/>
      <c r="DG33" s="639"/>
      <c r="DH33" s="639"/>
      <c r="DI33" s="639"/>
      <c r="DJ33" s="639"/>
      <c r="DK33" s="640"/>
      <c r="DL33" s="634">
        <v>909040</v>
      </c>
      <c r="DM33" s="639"/>
      <c r="DN33" s="639"/>
      <c r="DO33" s="639"/>
      <c r="DP33" s="639"/>
      <c r="DQ33" s="639"/>
      <c r="DR33" s="639"/>
      <c r="DS33" s="639"/>
      <c r="DT33" s="639"/>
      <c r="DU33" s="639"/>
      <c r="DV33" s="640"/>
      <c r="DW33" s="631">
        <v>37.1</v>
      </c>
      <c r="DX33" s="641"/>
      <c r="DY33" s="641"/>
      <c r="DZ33" s="641"/>
      <c r="EA33" s="641"/>
      <c r="EB33" s="641"/>
      <c r="EC33" s="673"/>
    </row>
    <row r="34" spans="2:133" ht="11.25" customHeight="1" x14ac:dyDescent="0.15">
      <c r="B34" s="625" t="s">
        <v>324</v>
      </c>
      <c r="C34" s="626"/>
      <c r="D34" s="626"/>
      <c r="E34" s="626"/>
      <c r="F34" s="626"/>
      <c r="G34" s="626"/>
      <c r="H34" s="626"/>
      <c r="I34" s="626"/>
      <c r="J34" s="626"/>
      <c r="K34" s="626"/>
      <c r="L34" s="626"/>
      <c r="M34" s="626"/>
      <c r="N34" s="626"/>
      <c r="O34" s="626"/>
      <c r="P34" s="626"/>
      <c r="Q34" s="627"/>
      <c r="R34" s="628">
        <v>163586</v>
      </c>
      <c r="S34" s="629"/>
      <c r="T34" s="629"/>
      <c r="U34" s="629"/>
      <c r="V34" s="629"/>
      <c r="W34" s="629"/>
      <c r="X34" s="629"/>
      <c r="Y34" s="630"/>
      <c r="Z34" s="655">
        <v>4.0999999999999996</v>
      </c>
      <c r="AA34" s="655"/>
      <c r="AB34" s="655"/>
      <c r="AC34" s="655"/>
      <c r="AD34" s="656" t="s">
        <v>129</v>
      </c>
      <c r="AE34" s="656"/>
      <c r="AF34" s="656"/>
      <c r="AG34" s="656"/>
      <c r="AH34" s="656"/>
      <c r="AI34" s="656"/>
      <c r="AJ34" s="656"/>
      <c r="AK34" s="656"/>
      <c r="AL34" s="631" t="s">
        <v>129</v>
      </c>
      <c r="AM34" s="632"/>
      <c r="AN34" s="632"/>
      <c r="AO34" s="657"/>
      <c r="AP34" s="219"/>
      <c r="AQ34" s="220"/>
      <c r="AR34" s="216"/>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62" t="s">
        <v>325</v>
      </c>
      <c r="CE34" s="663"/>
      <c r="CF34" s="663"/>
      <c r="CG34" s="663"/>
      <c r="CH34" s="663"/>
      <c r="CI34" s="663"/>
      <c r="CJ34" s="663"/>
      <c r="CK34" s="663"/>
      <c r="CL34" s="663"/>
      <c r="CM34" s="663"/>
      <c r="CN34" s="663"/>
      <c r="CO34" s="663"/>
      <c r="CP34" s="663"/>
      <c r="CQ34" s="664"/>
      <c r="CR34" s="628">
        <v>432367</v>
      </c>
      <c r="CS34" s="629"/>
      <c r="CT34" s="629"/>
      <c r="CU34" s="629"/>
      <c r="CV34" s="629"/>
      <c r="CW34" s="629"/>
      <c r="CX34" s="629"/>
      <c r="CY34" s="630"/>
      <c r="CZ34" s="631">
        <v>11.6</v>
      </c>
      <c r="DA34" s="641"/>
      <c r="DB34" s="641"/>
      <c r="DC34" s="642"/>
      <c r="DD34" s="634">
        <v>264976</v>
      </c>
      <c r="DE34" s="629"/>
      <c r="DF34" s="629"/>
      <c r="DG34" s="629"/>
      <c r="DH34" s="629"/>
      <c r="DI34" s="629"/>
      <c r="DJ34" s="629"/>
      <c r="DK34" s="630"/>
      <c r="DL34" s="634">
        <v>207158</v>
      </c>
      <c r="DM34" s="629"/>
      <c r="DN34" s="629"/>
      <c r="DO34" s="629"/>
      <c r="DP34" s="629"/>
      <c r="DQ34" s="629"/>
      <c r="DR34" s="629"/>
      <c r="DS34" s="629"/>
      <c r="DT34" s="629"/>
      <c r="DU34" s="629"/>
      <c r="DV34" s="630"/>
      <c r="DW34" s="631">
        <v>8.5</v>
      </c>
      <c r="DX34" s="641"/>
      <c r="DY34" s="641"/>
      <c r="DZ34" s="641"/>
      <c r="EA34" s="641"/>
      <c r="EB34" s="641"/>
      <c r="EC34" s="673"/>
    </row>
    <row r="35" spans="2:133" ht="11.25" customHeight="1" x14ac:dyDescent="0.15">
      <c r="B35" s="625" t="s">
        <v>326</v>
      </c>
      <c r="C35" s="626"/>
      <c r="D35" s="626"/>
      <c r="E35" s="626"/>
      <c r="F35" s="626"/>
      <c r="G35" s="626"/>
      <c r="H35" s="626"/>
      <c r="I35" s="626"/>
      <c r="J35" s="626"/>
      <c r="K35" s="626"/>
      <c r="L35" s="626"/>
      <c r="M35" s="626"/>
      <c r="N35" s="626"/>
      <c r="O35" s="626"/>
      <c r="P35" s="626"/>
      <c r="Q35" s="627"/>
      <c r="R35" s="628">
        <v>4605</v>
      </c>
      <c r="S35" s="629"/>
      <c r="T35" s="629"/>
      <c r="U35" s="629"/>
      <c r="V35" s="629"/>
      <c r="W35" s="629"/>
      <c r="X35" s="629"/>
      <c r="Y35" s="630"/>
      <c r="Z35" s="655">
        <v>0.1</v>
      </c>
      <c r="AA35" s="655"/>
      <c r="AB35" s="655"/>
      <c r="AC35" s="655"/>
      <c r="AD35" s="656">
        <v>397</v>
      </c>
      <c r="AE35" s="656"/>
      <c r="AF35" s="656"/>
      <c r="AG35" s="656"/>
      <c r="AH35" s="656"/>
      <c r="AI35" s="656"/>
      <c r="AJ35" s="656"/>
      <c r="AK35" s="656"/>
      <c r="AL35" s="631">
        <v>0</v>
      </c>
      <c r="AM35" s="632"/>
      <c r="AN35" s="632"/>
      <c r="AO35" s="657"/>
      <c r="AP35" s="221"/>
      <c r="AQ35" s="687" t="s">
        <v>327</v>
      </c>
      <c r="AR35" s="688"/>
      <c r="AS35" s="688"/>
      <c r="AT35" s="688"/>
      <c r="AU35" s="688"/>
      <c r="AV35" s="688"/>
      <c r="AW35" s="688"/>
      <c r="AX35" s="688"/>
      <c r="AY35" s="688"/>
      <c r="AZ35" s="688"/>
      <c r="BA35" s="688"/>
      <c r="BB35" s="688"/>
      <c r="BC35" s="688"/>
      <c r="BD35" s="688"/>
      <c r="BE35" s="688"/>
      <c r="BF35" s="689"/>
      <c r="BG35" s="687" t="s">
        <v>328</v>
      </c>
      <c r="BH35" s="688"/>
      <c r="BI35" s="688"/>
      <c r="BJ35" s="688"/>
      <c r="BK35" s="688"/>
      <c r="BL35" s="688"/>
      <c r="BM35" s="688"/>
      <c r="BN35" s="688"/>
      <c r="BO35" s="688"/>
      <c r="BP35" s="688"/>
      <c r="BQ35" s="688"/>
      <c r="BR35" s="688"/>
      <c r="BS35" s="688"/>
      <c r="BT35" s="688"/>
      <c r="BU35" s="688"/>
      <c r="BV35" s="688"/>
      <c r="BW35" s="688"/>
      <c r="BX35" s="688"/>
      <c r="BY35" s="688"/>
      <c r="BZ35" s="688"/>
      <c r="CA35" s="688"/>
      <c r="CB35" s="689"/>
      <c r="CD35" s="662" t="s">
        <v>329</v>
      </c>
      <c r="CE35" s="663"/>
      <c r="CF35" s="663"/>
      <c r="CG35" s="663"/>
      <c r="CH35" s="663"/>
      <c r="CI35" s="663"/>
      <c r="CJ35" s="663"/>
      <c r="CK35" s="663"/>
      <c r="CL35" s="663"/>
      <c r="CM35" s="663"/>
      <c r="CN35" s="663"/>
      <c r="CO35" s="663"/>
      <c r="CP35" s="663"/>
      <c r="CQ35" s="664"/>
      <c r="CR35" s="628">
        <v>111322</v>
      </c>
      <c r="CS35" s="639"/>
      <c r="CT35" s="639"/>
      <c r="CU35" s="639"/>
      <c r="CV35" s="639"/>
      <c r="CW35" s="639"/>
      <c r="CX35" s="639"/>
      <c r="CY35" s="640"/>
      <c r="CZ35" s="631">
        <v>3</v>
      </c>
      <c r="DA35" s="641"/>
      <c r="DB35" s="641"/>
      <c r="DC35" s="642"/>
      <c r="DD35" s="634">
        <v>89799</v>
      </c>
      <c r="DE35" s="639"/>
      <c r="DF35" s="639"/>
      <c r="DG35" s="639"/>
      <c r="DH35" s="639"/>
      <c r="DI35" s="639"/>
      <c r="DJ35" s="639"/>
      <c r="DK35" s="640"/>
      <c r="DL35" s="634">
        <v>59176</v>
      </c>
      <c r="DM35" s="639"/>
      <c r="DN35" s="639"/>
      <c r="DO35" s="639"/>
      <c r="DP35" s="639"/>
      <c r="DQ35" s="639"/>
      <c r="DR35" s="639"/>
      <c r="DS35" s="639"/>
      <c r="DT35" s="639"/>
      <c r="DU35" s="639"/>
      <c r="DV35" s="640"/>
      <c r="DW35" s="631">
        <v>2.4</v>
      </c>
      <c r="DX35" s="641"/>
      <c r="DY35" s="641"/>
      <c r="DZ35" s="641"/>
      <c r="EA35" s="641"/>
      <c r="EB35" s="641"/>
      <c r="EC35" s="673"/>
    </row>
    <row r="36" spans="2:133" ht="11.25" customHeight="1" x14ac:dyDescent="0.15">
      <c r="B36" s="625" t="s">
        <v>330</v>
      </c>
      <c r="C36" s="626"/>
      <c r="D36" s="626"/>
      <c r="E36" s="626"/>
      <c r="F36" s="626"/>
      <c r="G36" s="626"/>
      <c r="H36" s="626"/>
      <c r="I36" s="626"/>
      <c r="J36" s="626"/>
      <c r="K36" s="626"/>
      <c r="L36" s="626"/>
      <c r="M36" s="626"/>
      <c r="N36" s="626"/>
      <c r="O36" s="626"/>
      <c r="P36" s="626"/>
      <c r="Q36" s="627"/>
      <c r="R36" s="628">
        <v>4372</v>
      </c>
      <c r="S36" s="629"/>
      <c r="T36" s="629"/>
      <c r="U36" s="629"/>
      <c r="V36" s="629"/>
      <c r="W36" s="629"/>
      <c r="X36" s="629"/>
      <c r="Y36" s="630"/>
      <c r="Z36" s="655">
        <v>0.1</v>
      </c>
      <c r="AA36" s="655"/>
      <c r="AB36" s="655"/>
      <c r="AC36" s="655"/>
      <c r="AD36" s="656" t="s">
        <v>236</v>
      </c>
      <c r="AE36" s="656"/>
      <c r="AF36" s="656"/>
      <c r="AG36" s="656"/>
      <c r="AH36" s="656"/>
      <c r="AI36" s="656"/>
      <c r="AJ36" s="656"/>
      <c r="AK36" s="656"/>
      <c r="AL36" s="631" t="s">
        <v>236</v>
      </c>
      <c r="AM36" s="632"/>
      <c r="AN36" s="632"/>
      <c r="AO36" s="657"/>
      <c r="AP36" s="221"/>
      <c r="AQ36" s="678" t="s">
        <v>331</v>
      </c>
      <c r="AR36" s="679"/>
      <c r="AS36" s="679"/>
      <c r="AT36" s="679"/>
      <c r="AU36" s="679"/>
      <c r="AV36" s="679"/>
      <c r="AW36" s="679"/>
      <c r="AX36" s="679"/>
      <c r="AY36" s="680"/>
      <c r="AZ36" s="681">
        <v>480244</v>
      </c>
      <c r="BA36" s="682"/>
      <c r="BB36" s="682"/>
      <c r="BC36" s="682"/>
      <c r="BD36" s="682"/>
      <c r="BE36" s="682"/>
      <c r="BF36" s="683"/>
      <c r="BG36" s="684" t="s">
        <v>332</v>
      </c>
      <c r="BH36" s="685"/>
      <c r="BI36" s="685"/>
      <c r="BJ36" s="685"/>
      <c r="BK36" s="685"/>
      <c r="BL36" s="685"/>
      <c r="BM36" s="685"/>
      <c r="BN36" s="685"/>
      <c r="BO36" s="685"/>
      <c r="BP36" s="685"/>
      <c r="BQ36" s="685"/>
      <c r="BR36" s="685"/>
      <c r="BS36" s="685"/>
      <c r="BT36" s="685"/>
      <c r="BU36" s="686"/>
      <c r="BV36" s="681">
        <v>49468</v>
      </c>
      <c r="BW36" s="682"/>
      <c r="BX36" s="682"/>
      <c r="BY36" s="682"/>
      <c r="BZ36" s="682"/>
      <c r="CA36" s="682"/>
      <c r="CB36" s="683"/>
      <c r="CD36" s="662" t="s">
        <v>333</v>
      </c>
      <c r="CE36" s="663"/>
      <c r="CF36" s="663"/>
      <c r="CG36" s="663"/>
      <c r="CH36" s="663"/>
      <c r="CI36" s="663"/>
      <c r="CJ36" s="663"/>
      <c r="CK36" s="663"/>
      <c r="CL36" s="663"/>
      <c r="CM36" s="663"/>
      <c r="CN36" s="663"/>
      <c r="CO36" s="663"/>
      <c r="CP36" s="663"/>
      <c r="CQ36" s="664"/>
      <c r="CR36" s="628">
        <v>536877</v>
      </c>
      <c r="CS36" s="629"/>
      <c r="CT36" s="629"/>
      <c r="CU36" s="629"/>
      <c r="CV36" s="629"/>
      <c r="CW36" s="629"/>
      <c r="CX36" s="629"/>
      <c r="CY36" s="630"/>
      <c r="CZ36" s="631">
        <v>14.4</v>
      </c>
      <c r="DA36" s="641"/>
      <c r="DB36" s="641"/>
      <c r="DC36" s="642"/>
      <c r="DD36" s="634">
        <v>316423</v>
      </c>
      <c r="DE36" s="629"/>
      <c r="DF36" s="629"/>
      <c r="DG36" s="629"/>
      <c r="DH36" s="629"/>
      <c r="DI36" s="629"/>
      <c r="DJ36" s="629"/>
      <c r="DK36" s="630"/>
      <c r="DL36" s="634">
        <v>283306</v>
      </c>
      <c r="DM36" s="629"/>
      <c r="DN36" s="629"/>
      <c r="DO36" s="629"/>
      <c r="DP36" s="629"/>
      <c r="DQ36" s="629"/>
      <c r="DR36" s="629"/>
      <c r="DS36" s="629"/>
      <c r="DT36" s="629"/>
      <c r="DU36" s="629"/>
      <c r="DV36" s="630"/>
      <c r="DW36" s="631">
        <v>11.6</v>
      </c>
      <c r="DX36" s="641"/>
      <c r="DY36" s="641"/>
      <c r="DZ36" s="641"/>
      <c r="EA36" s="641"/>
      <c r="EB36" s="641"/>
      <c r="EC36" s="673"/>
    </row>
    <row r="37" spans="2:133" ht="11.25" customHeight="1" x14ac:dyDescent="0.15">
      <c r="B37" s="625" t="s">
        <v>334</v>
      </c>
      <c r="C37" s="626"/>
      <c r="D37" s="626"/>
      <c r="E37" s="626"/>
      <c r="F37" s="626"/>
      <c r="G37" s="626"/>
      <c r="H37" s="626"/>
      <c r="I37" s="626"/>
      <c r="J37" s="626"/>
      <c r="K37" s="626"/>
      <c r="L37" s="626"/>
      <c r="M37" s="626"/>
      <c r="N37" s="626"/>
      <c r="O37" s="626"/>
      <c r="P37" s="626"/>
      <c r="Q37" s="627"/>
      <c r="R37" s="628">
        <v>32000</v>
      </c>
      <c r="S37" s="629"/>
      <c r="T37" s="629"/>
      <c r="U37" s="629"/>
      <c r="V37" s="629"/>
      <c r="W37" s="629"/>
      <c r="X37" s="629"/>
      <c r="Y37" s="630"/>
      <c r="Z37" s="655">
        <v>0.8</v>
      </c>
      <c r="AA37" s="655"/>
      <c r="AB37" s="655"/>
      <c r="AC37" s="655"/>
      <c r="AD37" s="656" t="s">
        <v>129</v>
      </c>
      <c r="AE37" s="656"/>
      <c r="AF37" s="656"/>
      <c r="AG37" s="656"/>
      <c r="AH37" s="656"/>
      <c r="AI37" s="656"/>
      <c r="AJ37" s="656"/>
      <c r="AK37" s="656"/>
      <c r="AL37" s="631" t="s">
        <v>129</v>
      </c>
      <c r="AM37" s="632"/>
      <c r="AN37" s="632"/>
      <c r="AO37" s="657"/>
      <c r="AQ37" s="668" t="s">
        <v>335</v>
      </c>
      <c r="AR37" s="669"/>
      <c r="AS37" s="669"/>
      <c r="AT37" s="669"/>
      <c r="AU37" s="669"/>
      <c r="AV37" s="669"/>
      <c r="AW37" s="669"/>
      <c r="AX37" s="669"/>
      <c r="AY37" s="670"/>
      <c r="AZ37" s="628">
        <v>142126</v>
      </c>
      <c r="BA37" s="629"/>
      <c r="BB37" s="629"/>
      <c r="BC37" s="629"/>
      <c r="BD37" s="639"/>
      <c r="BE37" s="639"/>
      <c r="BF37" s="671"/>
      <c r="BG37" s="662" t="s">
        <v>336</v>
      </c>
      <c r="BH37" s="663"/>
      <c r="BI37" s="663"/>
      <c r="BJ37" s="663"/>
      <c r="BK37" s="663"/>
      <c r="BL37" s="663"/>
      <c r="BM37" s="663"/>
      <c r="BN37" s="663"/>
      <c r="BO37" s="663"/>
      <c r="BP37" s="663"/>
      <c r="BQ37" s="663"/>
      <c r="BR37" s="663"/>
      <c r="BS37" s="663"/>
      <c r="BT37" s="663"/>
      <c r="BU37" s="664"/>
      <c r="BV37" s="628">
        <v>40694</v>
      </c>
      <c r="BW37" s="629"/>
      <c r="BX37" s="629"/>
      <c r="BY37" s="629"/>
      <c r="BZ37" s="629"/>
      <c r="CA37" s="629"/>
      <c r="CB37" s="672"/>
      <c r="CD37" s="662" t="s">
        <v>337</v>
      </c>
      <c r="CE37" s="663"/>
      <c r="CF37" s="663"/>
      <c r="CG37" s="663"/>
      <c r="CH37" s="663"/>
      <c r="CI37" s="663"/>
      <c r="CJ37" s="663"/>
      <c r="CK37" s="663"/>
      <c r="CL37" s="663"/>
      <c r="CM37" s="663"/>
      <c r="CN37" s="663"/>
      <c r="CO37" s="663"/>
      <c r="CP37" s="663"/>
      <c r="CQ37" s="664"/>
      <c r="CR37" s="628">
        <v>246286</v>
      </c>
      <c r="CS37" s="639"/>
      <c r="CT37" s="639"/>
      <c r="CU37" s="639"/>
      <c r="CV37" s="639"/>
      <c r="CW37" s="639"/>
      <c r="CX37" s="639"/>
      <c r="CY37" s="640"/>
      <c r="CZ37" s="631">
        <v>6.6</v>
      </c>
      <c r="DA37" s="641"/>
      <c r="DB37" s="641"/>
      <c r="DC37" s="642"/>
      <c r="DD37" s="634">
        <v>243476</v>
      </c>
      <c r="DE37" s="639"/>
      <c r="DF37" s="639"/>
      <c r="DG37" s="639"/>
      <c r="DH37" s="639"/>
      <c r="DI37" s="639"/>
      <c r="DJ37" s="639"/>
      <c r="DK37" s="640"/>
      <c r="DL37" s="634">
        <v>237906</v>
      </c>
      <c r="DM37" s="639"/>
      <c r="DN37" s="639"/>
      <c r="DO37" s="639"/>
      <c r="DP37" s="639"/>
      <c r="DQ37" s="639"/>
      <c r="DR37" s="639"/>
      <c r="DS37" s="639"/>
      <c r="DT37" s="639"/>
      <c r="DU37" s="639"/>
      <c r="DV37" s="640"/>
      <c r="DW37" s="631">
        <v>9.6999999999999993</v>
      </c>
      <c r="DX37" s="641"/>
      <c r="DY37" s="641"/>
      <c r="DZ37" s="641"/>
      <c r="EA37" s="641"/>
      <c r="EB37" s="641"/>
      <c r="EC37" s="673"/>
    </row>
    <row r="38" spans="2:133" ht="11.25" customHeight="1" x14ac:dyDescent="0.15">
      <c r="B38" s="625" t="s">
        <v>338</v>
      </c>
      <c r="C38" s="626"/>
      <c r="D38" s="626"/>
      <c r="E38" s="626"/>
      <c r="F38" s="626"/>
      <c r="G38" s="626"/>
      <c r="H38" s="626"/>
      <c r="I38" s="626"/>
      <c r="J38" s="626"/>
      <c r="K38" s="626"/>
      <c r="L38" s="626"/>
      <c r="M38" s="626"/>
      <c r="N38" s="626"/>
      <c r="O38" s="626"/>
      <c r="P38" s="626"/>
      <c r="Q38" s="627"/>
      <c r="R38" s="628">
        <v>219801</v>
      </c>
      <c r="S38" s="629"/>
      <c r="T38" s="629"/>
      <c r="U38" s="629"/>
      <c r="V38" s="629"/>
      <c r="W38" s="629"/>
      <c r="X38" s="629"/>
      <c r="Y38" s="630"/>
      <c r="Z38" s="655">
        <v>5.5</v>
      </c>
      <c r="AA38" s="655"/>
      <c r="AB38" s="655"/>
      <c r="AC38" s="655"/>
      <c r="AD38" s="656" t="s">
        <v>129</v>
      </c>
      <c r="AE38" s="656"/>
      <c r="AF38" s="656"/>
      <c r="AG38" s="656"/>
      <c r="AH38" s="656"/>
      <c r="AI38" s="656"/>
      <c r="AJ38" s="656"/>
      <c r="AK38" s="656"/>
      <c r="AL38" s="631" t="s">
        <v>129</v>
      </c>
      <c r="AM38" s="632"/>
      <c r="AN38" s="632"/>
      <c r="AO38" s="657"/>
      <c r="AQ38" s="668" t="s">
        <v>339</v>
      </c>
      <c r="AR38" s="669"/>
      <c r="AS38" s="669"/>
      <c r="AT38" s="669"/>
      <c r="AU38" s="669"/>
      <c r="AV38" s="669"/>
      <c r="AW38" s="669"/>
      <c r="AX38" s="669"/>
      <c r="AY38" s="670"/>
      <c r="AZ38" s="628">
        <v>3085</v>
      </c>
      <c r="BA38" s="629"/>
      <c r="BB38" s="629"/>
      <c r="BC38" s="629"/>
      <c r="BD38" s="639"/>
      <c r="BE38" s="639"/>
      <c r="BF38" s="671"/>
      <c r="BG38" s="662" t="s">
        <v>340</v>
      </c>
      <c r="BH38" s="663"/>
      <c r="BI38" s="663"/>
      <c r="BJ38" s="663"/>
      <c r="BK38" s="663"/>
      <c r="BL38" s="663"/>
      <c r="BM38" s="663"/>
      <c r="BN38" s="663"/>
      <c r="BO38" s="663"/>
      <c r="BP38" s="663"/>
      <c r="BQ38" s="663"/>
      <c r="BR38" s="663"/>
      <c r="BS38" s="663"/>
      <c r="BT38" s="663"/>
      <c r="BU38" s="664"/>
      <c r="BV38" s="628">
        <v>588</v>
      </c>
      <c r="BW38" s="629"/>
      <c r="BX38" s="629"/>
      <c r="BY38" s="629"/>
      <c r="BZ38" s="629"/>
      <c r="CA38" s="629"/>
      <c r="CB38" s="672"/>
      <c r="CD38" s="662" t="s">
        <v>341</v>
      </c>
      <c r="CE38" s="663"/>
      <c r="CF38" s="663"/>
      <c r="CG38" s="663"/>
      <c r="CH38" s="663"/>
      <c r="CI38" s="663"/>
      <c r="CJ38" s="663"/>
      <c r="CK38" s="663"/>
      <c r="CL38" s="663"/>
      <c r="CM38" s="663"/>
      <c r="CN38" s="663"/>
      <c r="CO38" s="663"/>
      <c r="CP38" s="663"/>
      <c r="CQ38" s="664"/>
      <c r="CR38" s="628">
        <v>480244</v>
      </c>
      <c r="CS38" s="629"/>
      <c r="CT38" s="629"/>
      <c r="CU38" s="629"/>
      <c r="CV38" s="629"/>
      <c r="CW38" s="629"/>
      <c r="CX38" s="629"/>
      <c r="CY38" s="630"/>
      <c r="CZ38" s="631">
        <v>12.9</v>
      </c>
      <c r="DA38" s="641"/>
      <c r="DB38" s="641"/>
      <c r="DC38" s="642"/>
      <c r="DD38" s="634">
        <v>437042</v>
      </c>
      <c r="DE38" s="629"/>
      <c r="DF38" s="629"/>
      <c r="DG38" s="629"/>
      <c r="DH38" s="629"/>
      <c r="DI38" s="629"/>
      <c r="DJ38" s="629"/>
      <c r="DK38" s="630"/>
      <c r="DL38" s="634">
        <v>359400</v>
      </c>
      <c r="DM38" s="629"/>
      <c r="DN38" s="629"/>
      <c r="DO38" s="629"/>
      <c r="DP38" s="629"/>
      <c r="DQ38" s="629"/>
      <c r="DR38" s="629"/>
      <c r="DS38" s="629"/>
      <c r="DT38" s="629"/>
      <c r="DU38" s="629"/>
      <c r="DV38" s="630"/>
      <c r="DW38" s="631">
        <v>14.7</v>
      </c>
      <c r="DX38" s="641"/>
      <c r="DY38" s="641"/>
      <c r="DZ38" s="641"/>
      <c r="EA38" s="641"/>
      <c r="EB38" s="641"/>
      <c r="EC38" s="673"/>
    </row>
    <row r="39" spans="2:133" ht="11.25" customHeight="1" x14ac:dyDescent="0.15">
      <c r="B39" s="625" t="s">
        <v>342</v>
      </c>
      <c r="C39" s="626"/>
      <c r="D39" s="626"/>
      <c r="E39" s="626"/>
      <c r="F39" s="626"/>
      <c r="G39" s="626"/>
      <c r="H39" s="626"/>
      <c r="I39" s="626"/>
      <c r="J39" s="626"/>
      <c r="K39" s="626"/>
      <c r="L39" s="626"/>
      <c r="M39" s="626"/>
      <c r="N39" s="626"/>
      <c r="O39" s="626"/>
      <c r="P39" s="626"/>
      <c r="Q39" s="627"/>
      <c r="R39" s="628">
        <v>57301</v>
      </c>
      <c r="S39" s="629"/>
      <c r="T39" s="629"/>
      <c r="U39" s="629"/>
      <c r="V39" s="629"/>
      <c r="W39" s="629"/>
      <c r="X39" s="629"/>
      <c r="Y39" s="630"/>
      <c r="Z39" s="655">
        <v>1.4</v>
      </c>
      <c r="AA39" s="655"/>
      <c r="AB39" s="655"/>
      <c r="AC39" s="655"/>
      <c r="AD39" s="656">
        <v>14</v>
      </c>
      <c r="AE39" s="656"/>
      <c r="AF39" s="656"/>
      <c r="AG39" s="656"/>
      <c r="AH39" s="656"/>
      <c r="AI39" s="656"/>
      <c r="AJ39" s="656"/>
      <c r="AK39" s="656"/>
      <c r="AL39" s="631">
        <v>0</v>
      </c>
      <c r="AM39" s="632"/>
      <c r="AN39" s="632"/>
      <c r="AO39" s="657"/>
      <c r="AQ39" s="668" t="s">
        <v>343</v>
      </c>
      <c r="AR39" s="669"/>
      <c r="AS39" s="669"/>
      <c r="AT39" s="669"/>
      <c r="AU39" s="669"/>
      <c r="AV39" s="669"/>
      <c r="AW39" s="669"/>
      <c r="AX39" s="669"/>
      <c r="AY39" s="670"/>
      <c r="AZ39" s="628" t="s">
        <v>129</v>
      </c>
      <c r="BA39" s="629"/>
      <c r="BB39" s="629"/>
      <c r="BC39" s="629"/>
      <c r="BD39" s="639"/>
      <c r="BE39" s="639"/>
      <c r="BF39" s="671"/>
      <c r="BG39" s="662" t="s">
        <v>344</v>
      </c>
      <c r="BH39" s="663"/>
      <c r="BI39" s="663"/>
      <c r="BJ39" s="663"/>
      <c r="BK39" s="663"/>
      <c r="BL39" s="663"/>
      <c r="BM39" s="663"/>
      <c r="BN39" s="663"/>
      <c r="BO39" s="663"/>
      <c r="BP39" s="663"/>
      <c r="BQ39" s="663"/>
      <c r="BR39" s="663"/>
      <c r="BS39" s="663"/>
      <c r="BT39" s="663"/>
      <c r="BU39" s="664"/>
      <c r="BV39" s="628">
        <v>890</v>
      </c>
      <c r="BW39" s="629"/>
      <c r="BX39" s="629"/>
      <c r="BY39" s="629"/>
      <c r="BZ39" s="629"/>
      <c r="CA39" s="629"/>
      <c r="CB39" s="672"/>
      <c r="CD39" s="662" t="s">
        <v>345</v>
      </c>
      <c r="CE39" s="663"/>
      <c r="CF39" s="663"/>
      <c r="CG39" s="663"/>
      <c r="CH39" s="663"/>
      <c r="CI39" s="663"/>
      <c r="CJ39" s="663"/>
      <c r="CK39" s="663"/>
      <c r="CL39" s="663"/>
      <c r="CM39" s="663"/>
      <c r="CN39" s="663"/>
      <c r="CO39" s="663"/>
      <c r="CP39" s="663"/>
      <c r="CQ39" s="664"/>
      <c r="CR39" s="628">
        <v>316850</v>
      </c>
      <c r="CS39" s="639"/>
      <c r="CT39" s="639"/>
      <c r="CU39" s="639"/>
      <c r="CV39" s="639"/>
      <c r="CW39" s="639"/>
      <c r="CX39" s="639"/>
      <c r="CY39" s="640"/>
      <c r="CZ39" s="631">
        <v>8.5</v>
      </c>
      <c r="DA39" s="641"/>
      <c r="DB39" s="641"/>
      <c r="DC39" s="642"/>
      <c r="DD39" s="634">
        <v>313630</v>
      </c>
      <c r="DE39" s="639"/>
      <c r="DF39" s="639"/>
      <c r="DG39" s="639"/>
      <c r="DH39" s="639"/>
      <c r="DI39" s="639"/>
      <c r="DJ39" s="639"/>
      <c r="DK39" s="640"/>
      <c r="DL39" s="634" t="s">
        <v>236</v>
      </c>
      <c r="DM39" s="639"/>
      <c r="DN39" s="639"/>
      <c r="DO39" s="639"/>
      <c r="DP39" s="639"/>
      <c r="DQ39" s="639"/>
      <c r="DR39" s="639"/>
      <c r="DS39" s="639"/>
      <c r="DT39" s="639"/>
      <c r="DU39" s="639"/>
      <c r="DV39" s="640"/>
      <c r="DW39" s="631" t="s">
        <v>236</v>
      </c>
      <c r="DX39" s="641"/>
      <c r="DY39" s="641"/>
      <c r="DZ39" s="641"/>
      <c r="EA39" s="641"/>
      <c r="EB39" s="641"/>
      <c r="EC39" s="673"/>
    </row>
    <row r="40" spans="2:133" ht="11.25" customHeight="1" x14ac:dyDescent="0.15">
      <c r="B40" s="625" t="s">
        <v>346</v>
      </c>
      <c r="C40" s="626"/>
      <c r="D40" s="626"/>
      <c r="E40" s="626"/>
      <c r="F40" s="626"/>
      <c r="G40" s="626"/>
      <c r="H40" s="626"/>
      <c r="I40" s="626"/>
      <c r="J40" s="626"/>
      <c r="K40" s="626"/>
      <c r="L40" s="626"/>
      <c r="M40" s="626"/>
      <c r="N40" s="626"/>
      <c r="O40" s="626"/>
      <c r="P40" s="626"/>
      <c r="Q40" s="627"/>
      <c r="R40" s="628">
        <v>304700</v>
      </c>
      <c r="S40" s="629"/>
      <c r="T40" s="629"/>
      <c r="U40" s="629"/>
      <c r="V40" s="629"/>
      <c r="W40" s="629"/>
      <c r="X40" s="629"/>
      <c r="Y40" s="630"/>
      <c r="Z40" s="655">
        <v>7.6</v>
      </c>
      <c r="AA40" s="655"/>
      <c r="AB40" s="655"/>
      <c r="AC40" s="655"/>
      <c r="AD40" s="656" t="s">
        <v>129</v>
      </c>
      <c r="AE40" s="656"/>
      <c r="AF40" s="656"/>
      <c r="AG40" s="656"/>
      <c r="AH40" s="656"/>
      <c r="AI40" s="656"/>
      <c r="AJ40" s="656"/>
      <c r="AK40" s="656"/>
      <c r="AL40" s="631" t="s">
        <v>239</v>
      </c>
      <c r="AM40" s="632"/>
      <c r="AN40" s="632"/>
      <c r="AO40" s="657"/>
      <c r="AQ40" s="668" t="s">
        <v>347</v>
      </c>
      <c r="AR40" s="669"/>
      <c r="AS40" s="669"/>
      <c r="AT40" s="669"/>
      <c r="AU40" s="669"/>
      <c r="AV40" s="669"/>
      <c r="AW40" s="669"/>
      <c r="AX40" s="669"/>
      <c r="AY40" s="670"/>
      <c r="AZ40" s="628" t="s">
        <v>239</v>
      </c>
      <c r="BA40" s="629"/>
      <c r="BB40" s="629"/>
      <c r="BC40" s="629"/>
      <c r="BD40" s="639"/>
      <c r="BE40" s="639"/>
      <c r="BF40" s="671"/>
      <c r="BG40" s="674" t="s">
        <v>348</v>
      </c>
      <c r="BH40" s="675"/>
      <c r="BI40" s="675"/>
      <c r="BJ40" s="675"/>
      <c r="BK40" s="675"/>
      <c r="BL40" s="222"/>
      <c r="BM40" s="663" t="s">
        <v>349</v>
      </c>
      <c r="BN40" s="663"/>
      <c r="BO40" s="663"/>
      <c r="BP40" s="663"/>
      <c r="BQ40" s="663"/>
      <c r="BR40" s="663"/>
      <c r="BS40" s="663"/>
      <c r="BT40" s="663"/>
      <c r="BU40" s="664"/>
      <c r="BV40" s="628">
        <v>81</v>
      </c>
      <c r="BW40" s="629"/>
      <c r="BX40" s="629"/>
      <c r="BY40" s="629"/>
      <c r="BZ40" s="629"/>
      <c r="CA40" s="629"/>
      <c r="CB40" s="672"/>
      <c r="CD40" s="662" t="s">
        <v>350</v>
      </c>
      <c r="CE40" s="663"/>
      <c r="CF40" s="663"/>
      <c r="CG40" s="663"/>
      <c r="CH40" s="663"/>
      <c r="CI40" s="663"/>
      <c r="CJ40" s="663"/>
      <c r="CK40" s="663"/>
      <c r="CL40" s="663"/>
      <c r="CM40" s="663"/>
      <c r="CN40" s="663"/>
      <c r="CO40" s="663"/>
      <c r="CP40" s="663"/>
      <c r="CQ40" s="664"/>
      <c r="CR40" s="628" t="s">
        <v>236</v>
      </c>
      <c r="CS40" s="629"/>
      <c r="CT40" s="629"/>
      <c r="CU40" s="629"/>
      <c r="CV40" s="629"/>
      <c r="CW40" s="629"/>
      <c r="CX40" s="629"/>
      <c r="CY40" s="630"/>
      <c r="CZ40" s="631" t="s">
        <v>236</v>
      </c>
      <c r="DA40" s="641"/>
      <c r="DB40" s="641"/>
      <c r="DC40" s="642"/>
      <c r="DD40" s="634" t="s">
        <v>236</v>
      </c>
      <c r="DE40" s="629"/>
      <c r="DF40" s="629"/>
      <c r="DG40" s="629"/>
      <c r="DH40" s="629"/>
      <c r="DI40" s="629"/>
      <c r="DJ40" s="629"/>
      <c r="DK40" s="630"/>
      <c r="DL40" s="634" t="s">
        <v>239</v>
      </c>
      <c r="DM40" s="629"/>
      <c r="DN40" s="629"/>
      <c r="DO40" s="629"/>
      <c r="DP40" s="629"/>
      <c r="DQ40" s="629"/>
      <c r="DR40" s="629"/>
      <c r="DS40" s="629"/>
      <c r="DT40" s="629"/>
      <c r="DU40" s="629"/>
      <c r="DV40" s="630"/>
      <c r="DW40" s="631" t="s">
        <v>175</v>
      </c>
      <c r="DX40" s="641"/>
      <c r="DY40" s="641"/>
      <c r="DZ40" s="641"/>
      <c r="EA40" s="641"/>
      <c r="EB40" s="641"/>
      <c r="EC40" s="673"/>
    </row>
    <row r="41" spans="2:133" ht="11.25" customHeight="1" x14ac:dyDescent="0.15">
      <c r="B41" s="625" t="s">
        <v>351</v>
      </c>
      <c r="C41" s="626"/>
      <c r="D41" s="626"/>
      <c r="E41" s="626"/>
      <c r="F41" s="626"/>
      <c r="G41" s="626"/>
      <c r="H41" s="626"/>
      <c r="I41" s="626"/>
      <c r="J41" s="626"/>
      <c r="K41" s="626"/>
      <c r="L41" s="626"/>
      <c r="M41" s="626"/>
      <c r="N41" s="626"/>
      <c r="O41" s="626"/>
      <c r="P41" s="626"/>
      <c r="Q41" s="627"/>
      <c r="R41" s="628" t="s">
        <v>239</v>
      </c>
      <c r="S41" s="629"/>
      <c r="T41" s="629"/>
      <c r="U41" s="629"/>
      <c r="V41" s="629"/>
      <c r="W41" s="629"/>
      <c r="X41" s="629"/>
      <c r="Y41" s="630"/>
      <c r="Z41" s="655" t="s">
        <v>236</v>
      </c>
      <c r="AA41" s="655"/>
      <c r="AB41" s="655"/>
      <c r="AC41" s="655"/>
      <c r="AD41" s="656" t="s">
        <v>175</v>
      </c>
      <c r="AE41" s="656"/>
      <c r="AF41" s="656"/>
      <c r="AG41" s="656"/>
      <c r="AH41" s="656"/>
      <c r="AI41" s="656"/>
      <c r="AJ41" s="656"/>
      <c r="AK41" s="656"/>
      <c r="AL41" s="631" t="s">
        <v>239</v>
      </c>
      <c r="AM41" s="632"/>
      <c r="AN41" s="632"/>
      <c r="AO41" s="657"/>
      <c r="AQ41" s="668" t="s">
        <v>352</v>
      </c>
      <c r="AR41" s="669"/>
      <c r="AS41" s="669"/>
      <c r="AT41" s="669"/>
      <c r="AU41" s="669"/>
      <c r="AV41" s="669"/>
      <c r="AW41" s="669"/>
      <c r="AX41" s="669"/>
      <c r="AY41" s="670"/>
      <c r="AZ41" s="628">
        <v>89939</v>
      </c>
      <c r="BA41" s="629"/>
      <c r="BB41" s="629"/>
      <c r="BC41" s="629"/>
      <c r="BD41" s="639"/>
      <c r="BE41" s="639"/>
      <c r="BF41" s="671"/>
      <c r="BG41" s="674"/>
      <c r="BH41" s="675"/>
      <c r="BI41" s="675"/>
      <c r="BJ41" s="675"/>
      <c r="BK41" s="675"/>
      <c r="BL41" s="222"/>
      <c r="BM41" s="663" t="s">
        <v>353</v>
      </c>
      <c r="BN41" s="663"/>
      <c r="BO41" s="663"/>
      <c r="BP41" s="663"/>
      <c r="BQ41" s="663"/>
      <c r="BR41" s="663"/>
      <c r="BS41" s="663"/>
      <c r="BT41" s="663"/>
      <c r="BU41" s="664"/>
      <c r="BV41" s="628" t="s">
        <v>175</v>
      </c>
      <c r="BW41" s="629"/>
      <c r="BX41" s="629"/>
      <c r="BY41" s="629"/>
      <c r="BZ41" s="629"/>
      <c r="CA41" s="629"/>
      <c r="CB41" s="672"/>
      <c r="CD41" s="662" t="s">
        <v>354</v>
      </c>
      <c r="CE41" s="663"/>
      <c r="CF41" s="663"/>
      <c r="CG41" s="663"/>
      <c r="CH41" s="663"/>
      <c r="CI41" s="663"/>
      <c r="CJ41" s="663"/>
      <c r="CK41" s="663"/>
      <c r="CL41" s="663"/>
      <c r="CM41" s="663"/>
      <c r="CN41" s="663"/>
      <c r="CO41" s="663"/>
      <c r="CP41" s="663"/>
      <c r="CQ41" s="664"/>
      <c r="CR41" s="628" t="s">
        <v>239</v>
      </c>
      <c r="CS41" s="639"/>
      <c r="CT41" s="639"/>
      <c r="CU41" s="639"/>
      <c r="CV41" s="639"/>
      <c r="CW41" s="639"/>
      <c r="CX41" s="639"/>
      <c r="CY41" s="640"/>
      <c r="CZ41" s="631" t="s">
        <v>239</v>
      </c>
      <c r="DA41" s="641"/>
      <c r="DB41" s="641"/>
      <c r="DC41" s="642"/>
      <c r="DD41" s="634" t="s">
        <v>175</v>
      </c>
      <c r="DE41" s="639"/>
      <c r="DF41" s="639"/>
      <c r="DG41" s="639"/>
      <c r="DH41" s="639"/>
      <c r="DI41" s="639"/>
      <c r="DJ41" s="639"/>
      <c r="DK41" s="640"/>
      <c r="DL41" s="635"/>
      <c r="DM41" s="636"/>
      <c r="DN41" s="636"/>
      <c r="DO41" s="636"/>
      <c r="DP41" s="636"/>
      <c r="DQ41" s="636"/>
      <c r="DR41" s="636"/>
      <c r="DS41" s="636"/>
      <c r="DT41" s="636"/>
      <c r="DU41" s="636"/>
      <c r="DV41" s="637"/>
      <c r="DW41" s="621"/>
      <c r="DX41" s="622"/>
      <c r="DY41" s="622"/>
      <c r="DZ41" s="622"/>
      <c r="EA41" s="622"/>
      <c r="EB41" s="622"/>
      <c r="EC41" s="623"/>
    </row>
    <row r="42" spans="2:133" ht="11.25" customHeight="1" x14ac:dyDescent="0.15">
      <c r="B42" s="625" t="s">
        <v>355</v>
      </c>
      <c r="C42" s="626"/>
      <c r="D42" s="626"/>
      <c r="E42" s="626"/>
      <c r="F42" s="626"/>
      <c r="G42" s="626"/>
      <c r="H42" s="626"/>
      <c r="I42" s="626"/>
      <c r="J42" s="626"/>
      <c r="K42" s="626"/>
      <c r="L42" s="626"/>
      <c r="M42" s="626"/>
      <c r="N42" s="626"/>
      <c r="O42" s="626"/>
      <c r="P42" s="626"/>
      <c r="Q42" s="627"/>
      <c r="R42" s="628" t="s">
        <v>236</v>
      </c>
      <c r="S42" s="629"/>
      <c r="T42" s="629"/>
      <c r="U42" s="629"/>
      <c r="V42" s="629"/>
      <c r="W42" s="629"/>
      <c r="X42" s="629"/>
      <c r="Y42" s="630"/>
      <c r="Z42" s="655" t="s">
        <v>175</v>
      </c>
      <c r="AA42" s="655"/>
      <c r="AB42" s="655"/>
      <c r="AC42" s="655"/>
      <c r="AD42" s="656" t="s">
        <v>236</v>
      </c>
      <c r="AE42" s="656"/>
      <c r="AF42" s="656"/>
      <c r="AG42" s="656"/>
      <c r="AH42" s="656"/>
      <c r="AI42" s="656"/>
      <c r="AJ42" s="656"/>
      <c r="AK42" s="656"/>
      <c r="AL42" s="631" t="s">
        <v>129</v>
      </c>
      <c r="AM42" s="632"/>
      <c r="AN42" s="632"/>
      <c r="AO42" s="657"/>
      <c r="AQ42" s="665" t="s">
        <v>356</v>
      </c>
      <c r="AR42" s="666"/>
      <c r="AS42" s="666"/>
      <c r="AT42" s="666"/>
      <c r="AU42" s="666"/>
      <c r="AV42" s="666"/>
      <c r="AW42" s="666"/>
      <c r="AX42" s="666"/>
      <c r="AY42" s="667"/>
      <c r="AZ42" s="608">
        <v>245094</v>
      </c>
      <c r="BA42" s="643"/>
      <c r="BB42" s="643"/>
      <c r="BC42" s="643"/>
      <c r="BD42" s="609"/>
      <c r="BE42" s="609"/>
      <c r="BF42" s="658"/>
      <c r="BG42" s="676"/>
      <c r="BH42" s="677"/>
      <c r="BI42" s="677"/>
      <c r="BJ42" s="677"/>
      <c r="BK42" s="677"/>
      <c r="BL42" s="223"/>
      <c r="BM42" s="659" t="s">
        <v>357</v>
      </c>
      <c r="BN42" s="659"/>
      <c r="BO42" s="659"/>
      <c r="BP42" s="659"/>
      <c r="BQ42" s="659"/>
      <c r="BR42" s="659"/>
      <c r="BS42" s="659"/>
      <c r="BT42" s="659"/>
      <c r="BU42" s="660"/>
      <c r="BV42" s="608">
        <v>423</v>
      </c>
      <c r="BW42" s="643"/>
      <c r="BX42" s="643"/>
      <c r="BY42" s="643"/>
      <c r="BZ42" s="643"/>
      <c r="CA42" s="643"/>
      <c r="CB42" s="661"/>
      <c r="CD42" s="625" t="s">
        <v>358</v>
      </c>
      <c r="CE42" s="626"/>
      <c r="CF42" s="626"/>
      <c r="CG42" s="626"/>
      <c r="CH42" s="626"/>
      <c r="CI42" s="626"/>
      <c r="CJ42" s="626"/>
      <c r="CK42" s="626"/>
      <c r="CL42" s="626"/>
      <c r="CM42" s="626"/>
      <c r="CN42" s="626"/>
      <c r="CO42" s="626"/>
      <c r="CP42" s="626"/>
      <c r="CQ42" s="627"/>
      <c r="CR42" s="628">
        <v>454492</v>
      </c>
      <c r="CS42" s="639"/>
      <c r="CT42" s="639"/>
      <c r="CU42" s="639"/>
      <c r="CV42" s="639"/>
      <c r="CW42" s="639"/>
      <c r="CX42" s="639"/>
      <c r="CY42" s="640"/>
      <c r="CZ42" s="631">
        <v>12.2</v>
      </c>
      <c r="DA42" s="641"/>
      <c r="DB42" s="641"/>
      <c r="DC42" s="642"/>
      <c r="DD42" s="634">
        <v>109163</v>
      </c>
      <c r="DE42" s="639"/>
      <c r="DF42" s="639"/>
      <c r="DG42" s="639"/>
      <c r="DH42" s="639"/>
      <c r="DI42" s="639"/>
      <c r="DJ42" s="639"/>
      <c r="DK42" s="640"/>
      <c r="DL42" s="635"/>
      <c r="DM42" s="636"/>
      <c r="DN42" s="636"/>
      <c r="DO42" s="636"/>
      <c r="DP42" s="636"/>
      <c r="DQ42" s="636"/>
      <c r="DR42" s="636"/>
      <c r="DS42" s="636"/>
      <c r="DT42" s="636"/>
      <c r="DU42" s="636"/>
      <c r="DV42" s="637"/>
      <c r="DW42" s="621"/>
      <c r="DX42" s="622"/>
      <c r="DY42" s="622"/>
      <c r="DZ42" s="622"/>
      <c r="EA42" s="622"/>
      <c r="EB42" s="622"/>
      <c r="EC42" s="623"/>
    </row>
    <row r="43" spans="2:133" ht="11.25" customHeight="1" x14ac:dyDescent="0.15">
      <c r="B43" s="625" t="s">
        <v>359</v>
      </c>
      <c r="C43" s="626"/>
      <c r="D43" s="626"/>
      <c r="E43" s="626"/>
      <c r="F43" s="626"/>
      <c r="G43" s="626"/>
      <c r="H43" s="626"/>
      <c r="I43" s="626"/>
      <c r="J43" s="626"/>
      <c r="K43" s="626"/>
      <c r="L43" s="626"/>
      <c r="M43" s="626"/>
      <c r="N43" s="626"/>
      <c r="O43" s="626"/>
      <c r="P43" s="626"/>
      <c r="Q43" s="627"/>
      <c r="R43" s="628">
        <v>61800</v>
      </c>
      <c r="S43" s="629"/>
      <c r="T43" s="629"/>
      <c r="U43" s="629"/>
      <c r="V43" s="629"/>
      <c r="W43" s="629"/>
      <c r="X43" s="629"/>
      <c r="Y43" s="630"/>
      <c r="Z43" s="655">
        <v>1.5</v>
      </c>
      <c r="AA43" s="655"/>
      <c r="AB43" s="655"/>
      <c r="AC43" s="655"/>
      <c r="AD43" s="656" t="s">
        <v>129</v>
      </c>
      <c r="AE43" s="656"/>
      <c r="AF43" s="656"/>
      <c r="AG43" s="656"/>
      <c r="AH43" s="656"/>
      <c r="AI43" s="656"/>
      <c r="AJ43" s="656"/>
      <c r="AK43" s="656"/>
      <c r="AL43" s="631" t="s">
        <v>236</v>
      </c>
      <c r="AM43" s="632"/>
      <c r="AN43" s="632"/>
      <c r="AO43" s="657"/>
      <c r="BV43" s="224"/>
      <c r="BW43" s="224"/>
      <c r="BX43" s="224"/>
      <c r="BY43" s="224"/>
      <c r="BZ43" s="224"/>
      <c r="CA43" s="224"/>
      <c r="CB43" s="224"/>
      <c r="CD43" s="625" t="s">
        <v>360</v>
      </c>
      <c r="CE43" s="626"/>
      <c r="CF43" s="626"/>
      <c r="CG43" s="626"/>
      <c r="CH43" s="626"/>
      <c r="CI43" s="626"/>
      <c r="CJ43" s="626"/>
      <c r="CK43" s="626"/>
      <c r="CL43" s="626"/>
      <c r="CM43" s="626"/>
      <c r="CN43" s="626"/>
      <c r="CO43" s="626"/>
      <c r="CP43" s="626"/>
      <c r="CQ43" s="627"/>
      <c r="CR43" s="628">
        <v>4827</v>
      </c>
      <c r="CS43" s="639"/>
      <c r="CT43" s="639"/>
      <c r="CU43" s="639"/>
      <c r="CV43" s="639"/>
      <c r="CW43" s="639"/>
      <c r="CX43" s="639"/>
      <c r="CY43" s="640"/>
      <c r="CZ43" s="631">
        <v>0.1</v>
      </c>
      <c r="DA43" s="641"/>
      <c r="DB43" s="641"/>
      <c r="DC43" s="642"/>
      <c r="DD43" s="634">
        <v>4827</v>
      </c>
      <c r="DE43" s="639"/>
      <c r="DF43" s="639"/>
      <c r="DG43" s="639"/>
      <c r="DH43" s="639"/>
      <c r="DI43" s="639"/>
      <c r="DJ43" s="639"/>
      <c r="DK43" s="640"/>
      <c r="DL43" s="635"/>
      <c r="DM43" s="636"/>
      <c r="DN43" s="636"/>
      <c r="DO43" s="636"/>
      <c r="DP43" s="636"/>
      <c r="DQ43" s="636"/>
      <c r="DR43" s="636"/>
      <c r="DS43" s="636"/>
      <c r="DT43" s="636"/>
      <c r="DU43" s="636"/>
      <c r="DV43" s="637"/>
      <c r="DW43" s="621"/>
      <c r="DX43" s="622"/>
      <c r="DY43" s="622"/>
      <c r="DZ43" s="622"/>
      <c r="EA43" s="622"/>
      <c r="EB43" s="622"/>
      <c r="EC43" s="623"/>
    </row>
    <row r="44" spans="2:133" ht="11.25" customHeight="1" x14ac:dyDescent="0.15">
      <c r="B44" s="605" t="s">
        <v>361</v>
      </c>
      <c r="C44" s="606"/>
      <c r="D44" s="606"/>
      <c r="E44" s="606"/>
      <c r="F44" s="606"/>
      <c r="G44" s="606"/>
      <c r="H44" s="606"/>
      <c r="I44" s="606"/>
      <c r="J44" s="606"/>
      <c r="K44" s="606"/>
      <c r="L44" s="606"/>
      <c r="M44" s="606"/>
      <c r="N44" s="606"/>
      <c r="O44" s="606"/>
      <c r="P44" s="606"/>
      <c r="Q44" s="607"/>
      <c r="R44" s="608">
        <v>3999382</v>
      </c>
      <c r="S44" s="643"/>
      <c r="T44" s="643"/>
      <c r="U44" s="643"/>
      <c r="V44" s="643"/>
      <c r="W44" s="643"/>
      <c r="X44" s="643"/>
      <c r="Y44" s="644"/>
      <c r="Z44" s="645">
        <v>100</v>
      </c>
      <c r="AA44" s="645"/>
      <c r="AB44" s="645"/>
      <c r="AC44" s="645"/>
      <c r="AD44" s="646">
        <v>2389408</v>
      </c>
      <c r="AE44" s="646"/>
      <c r="AF44" s="646"/>
      <c r="AG44" s="646"/>
      <c r="AH44" s="646"/>
      <c r="AI44" s="646"/>
      <c r="AJ44" s="646"/>
      <c r="AK44" s="646"/>
      <c r="AL44" s="611">
        <v>100</v>
      </c>
      <c r="AM44" s="647"/>
      <c r="AN44" s="647"/>
      <c r="AO44" s="648"/>
      <c r="CD44" s="649" t="s">
        <v>307</v>
      </c>
      <c r="CE44" s="650"/>
      <c r="CF44" s="625" t="s">
        <v>362</v>
      </c>
      <c r="CG44" s="626"/>
      <c r="CH44" s="626"/>
      <c r="CI44" s="626"/>
      <c r="CJ44" s="626"/>
      <c r="CK44" s="626"/>
      <c r="CL44" s="626"/>
      <c r="CM44" s="626"/>
      <c r="CN44" s="626"/>
      <c r="CO44" s="626"/>
      <c r="CP44" s="626"/>
      <c r="CQ44" s="627"/>
      <c r="CR44" s="628">
        <v>452105</v>
      </c>
      <c r="CS44" s="629"/>
      <c r="CT44" s="629"/>
      <c r="CU44" s="629"/>
      <c r="CV44" s="629"/>
      <c r="CW44" s="629"/>
      <c r="CX44" s="629"/>
      <c r="CY44" s="630"/>
      <c r="CZ44" s="631">
        <v>12.1</v>
      </c>
      <c r="DA44" s="632"/>
      <c r="DB44" s="632"/>
      <c r="DC44" s="633"/>
      <c r="DD44" s="634">
        <v>106776</v>
      </c>
      <c r="DE44" s="629"/>
      <c r="DF44" s="629"/>
      <c r="DG44" s="629"/>
      <c r="DH44" s="629"/>
      <c r="DI44" s="629"/>
      <c r="DJ44" s="629"/>
      <c r="DK44" s="630"/>
      <c r="DL44" s="635"/>
      <c r="DM44" s="636"/>
      <c r="DN44" s="636"/>
      <c r="DO44" s="636"/>
      <c r="DP44" s="636"/>
      <c r="DQ44" s="636"/>
      <c r="DR44" s="636"/>
      <c r="DS44" s="636"/>
      <c r="DT44" s="636"/>
      <c r="DU44" s="636"/>
      <c r="DV44" s="637"/>
      <c r="DW44" s="621"/>
      <c r="DX44" s="622"/>
      <c r="DY44" s="622"/>
      <c r="DZ44" s="622"/>
      <c r="EA44" s="622"/>
      <c r="EB44" s="622"/>
      <c r="EC44" s="623"/>
    </row>
    <row r="45" spans="2:133" ht="11.25" customHeight="1" x14ac:dyDescent="0.1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CD45" s="651"/>
      <c r="CE45" s="652"/>
      <c r="CF45" s="625" t="s">
        <v>363</v>
      </c>
      <c r="CG45" s="626"/>
      <c r="CH45" s="626"/>
      <c r="CI45" s="626"/>
      <c r="CJ45" s="626"/>
      <c r="CK45" s="626"/>
      <c r="CL45" s="626"/>
      <c r="CM45" s="626"/>
      <c r="CN45" s="626"/>
      <c r="CO45" s="626"/>
      <c r="CP45" s="626"/>
      <c r="CQ45" s="627"/>
      <c r="CR45" s="628">
        <v>229916</v>
      </c>
      <c r="CS45" s="639"/>
      <c r="CT45" s="639"/>
      <c r="CU45" s="639"/>
      <c r="CV45" s="639"/>
      <c r="CW45" s="639"/>
      <c r="CX45" s="639"/>
      <c r="CY45" s="640"/>
      <c r="CZ45" s="631">
        <v>6.2</v>
      </c>
      <c r="DA45" s="641"/>
      <c r="DB45" s="641"/>
      <c r="DC45" s="642"/>
      <c r="DD45" s="634">
        <v>12571</v>
      </c>
      <c r="DE45" s="639"/>
      <c r="DF45" s="639"/>
      <c r="DG45" s="639"/>
      <c r="DH45" s="639"/>
      <c r="DI45" s="639"/>
      <c r="DJ45" s="639"/>
      <c r="DK45" s="640"/>
      <c r="DL45" s="635"/>
      <c r="DM45" s="636"/>
      <c r="DN45" s="636"/>
      <c r="DO45" s="636"/>
      <c r="DP45" s="636"/>
      <c r="DQ45" s="636"/>
      <c r="DR45" s="636"/>
      <c r="DS45" s="636"/>
      <c r="DT45" s="636"/>
      <c r="DU45" s="636"/>
      <c r="DV45" s="637"/>
      <c r="DW45" s="621"/>
      <c r="DX45" s="622"/>
      <c r="DY45" s="622"/>
      <c r="DZ45" s="622"/>
      <c r="EA45" s="622"/>
      <c r="EB45" s="622"/>
      <c r="EC45" s="623"/>
    </row>
    <row r="46" spans="2:133" ht="11.25" customHeight="1" x14ac:dyDescent="0.15">
      <c r="B46" s="226" t="s">
        <v>364</v>
      </c>
      <c r="C46" s="226"/>
      <c r="D46" s="226"/>
      <c r="E46" s="226"/>
      <c r="F46" s="226"/>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CD46" s="651"/>
      <c r="CE46" s="652"/>
      <c r="CF46" s="625" t="s">
        <v>365</v>
      </c>
      <c r="CG46" s="626"/>
      <c r="CH46" s="626"/>
      <c r="CI46" s="626"/>
      <c r="CJ46" s="626"/>
      <c r="CK46" s="626"/>
      <c r="CL46" s="626"/>
      <c r="CM46" s="626"/>
      <c r="CN46" s="626"/>
      <c r="CO46" s="626"/>
      <c r="CP46" s="626"/>
      <c r="CQ46" s="627"/>
      <c r="CR46" s="628">
        <v>202543</v>
      </c>
      <c r="CS46" s="629"/>
      <c r="CT46" s="629"/>
      <c r="CU46" s="629"/>
      <c r="CV46" s="629"/>
      <c r="CW46" s="629"/>
      <c r="CX46" s="629"/>
      <c r="CY46" s="630"/>
      <c r="CZ46" s="631">
        <v>5.4</v>
      </c>
      <c r="DA46" s="632"/>
      <c r="DB46" s="632"/>
      <c r="DC46" s="633"/>
      <c r="DD46" s="634">
        <v>92959</v>
      </c>
      <c r="DE46" s="629"/>
      <c r="DF46" s="629"/>
      <c r="DG46" s="629"/>
      <c r="DH46" s="629"/>
      <c r="DI46" s="629"/>
      <c r="DJ46" s="629"/>
      <c r="DK46" s="630"/>
      <c r="DL46" s="635"/>
      <c r="DM46" s="636"/>
      <c r="DN46" s="636"/>
      <c r="DO46" s="636"/>
      <c r="DP46" s="636"/>
      <c r="DQ46" s="636"/>
      <c r="DR46" s="636"/>
      <c r="DS46" s="636"/>
      <c r="DT46" s="636"/>
      <c r="DU46" s="636"/>
      <c r="DV46" s="637"/>
      <c r="DW46" s="621"/>
      <c r="DX46" s="622"/>
      <c r="DY46" s="622"/>
      <c r="DZ46" s="622"/>
      <c r="EA46" s="622"/>
      <c r="EB46" s="622"/>
      <c r="EC46" s="623"/>
    </row>
    <row r="47" spans="2:133" ht="11.25" customHeight="1" x14ac:dyDescent="0.15">
      <c r="B47" s="638" t="s">
        <v>366</v>
      </c>
      <c r="C47" s="638"/>
      <c r="D47" s="638"/>
      <c r="E47" s="638"/>
      <c r="F47" s="638"/>
      <c r="G47" s="638"/>
      <c r="H47" s="638"/>
      <c r="I47" s="638"/>
      <c r="J47" s="638"/>
      <c r="K47" s="638"/>
      <c r="L47" s="638"/>
      <c r="M47" s="638"/>
      <c r="N47" s="638"/>
      <c r="O47" s="638"/>
      <c r="P47" s="638"/>
      <c r="Q47" s="638"/>
      <c r="R47" s="638"/>
      <c r="S47" s="638"/>
      <c r="T47" s="638"/>
      <c r="U47" s="638"/>
      <c r="V47" s="638"/>
      <c r="W47" s="638"/>
      <c r="X47" s="638"/>
      <c r="Y47" s="638"/>
      <c r="Z47" s="638"/>
      <c r="AA47" s="638"/>
      <c r="AB47" s="638"/>
      <c r="AC47" s="638"/>
      <c r="AD47" s="638"/>
      <c r="AE47" s="638"/>
      <c r="AF47" s="638"/>
      <c r="AG47" s="638"/>
      <c r="AH47" s="638"/>
      <c r="AI47" s="638"/>
      <c r="AJ47" s="638"/>
      <c r="AK47" s="638"/>
      <c r="AL47" s="638"/>
      <c r="AM47" s="638"/>
      <c r="AN47" s="638"/>
      <c r="AO47" s="638"/>
      <c r="AP47" s="638"/>
      <c r="AQ47" s="638"/>
      <c r="AR47" s="638"/>
      <c r="AS47" s="638"/>
      <c r="AT47" s="638"/>
      <c r="AU47" s="638"/>
      <c r="AV47" s="638"/>
      <c r="AW47" s="638"/>
      <c r="AX47" s="638"/>
      <c r="AY47" s="638"/>
      <c r="AZ47" s="638"/>
      <c r="BA47" s="638"/>
      <c r="BB47" s="638"/>
      <c r="BC47" s="638"/>
      <c r="BD47" s="638"/>
      <c r="BE47" s="638"/>
      <c r="BF47" s="638"/>
      <c r="BG47" s="638"/>
      <c r="BH47" s="638"/>
      <c r="BI47" s="638"/>
      <c r="BJ47" s="638"/>
      <c r="BK47" s="638"/>
      <c r="BL47" s="638"/>
      <c r="BM47" s="638"/>
      <c r="BN47" s="638"/>
      <c r="BO47" s="638"/>
      <c r="BP47" s="638"/>
      <c r="BQ47" s="638"/>
      <c r="BR47" s="638"/>
      <c r="BS47" s="638"/>
      <c r="BT47" s="638"/>
      <c r="BU47" s="638"/>
      <c r="BV47" s="638"/>
      <c r="BW47" s="638"/>
      <c r="BX47" s="638"/>
      <c r="BY47" s="638"/>
      <c r="BZ47" s="638"/>
      <c r="CA47" s="638"/>
      <c r="CB47" s="638"/>
      <c r="CD47" s="651"/>
      <c r="CE47" s="652"/>
      <c r="CF47" s="625" t="s">
        <v>367</v>
      </c>
      <c r="CG47" s="626"/>
      <c r="CH47" s="626"/>
      <c r="CI47" s="626"/>
      <c r="CJ47" s="626"/>
      <c r="CK47" s="626"/>
      <c r="CL47" s="626"/>
      <c r="CM47" s="626"/>
      <c r="CN47" s="626"/>
      <c r="CO47" s="626"/>
      <c r="CP47" s="626"/>
      <c r="CQ47" s="627"/>
      <c r="CR47" s="628">
        <v>2387</v>
      </c>
      <c r="CS47" s="639"/>
      <c r="CT47" s="639"/>
      <c r="CU47" s="639"/>
      <c r="CV47" s="639"/>
      <c r="CW47" s="639"/>
      <c r="CX47" s="639"/>
      <c r="CY47" s="640"/>
      <c r="CZ47" s="631">
        <v>0.1</v>
      </c>
      <c r="DA47" s="641"/>
      <c r="DB47" s="641"/>
      <c r="DC47" s="642"/>
      <c r="DD47" s="634">
        <v>2387</v>
      </c>
      <c r="DE47" s="639"/>
      <c r="DF47" s="639"/>
      <c r="DG47" s="639"/>
      <c r="DH47" s="639"/>
      <c r="DI47" s="639"/>
      <c r="DJ47" s="639"/>
      <c r="DK47" s="640"/>
      <c r="DL47" s="635"/>
      <c r="DM47" s="636"/>
      <c r="DN47" s="636"/>
      <c r="DO47" s="636"/>
      <c r="DP47" s="636"/>
      <c r="DQ47" s="636"/>
      <c r="DR47" s="636"/>
      <c r="DS47" s="636"/>
      <c r="DT47" s="636"/>
      <c r="DU47" s="636"/>
      <c r="DV47" s="637"/>
      <c r="DW47" s="621"/>
      <c r="DX47" s="622"/>
      <c r="DY47" s="622"/>
      <c r="DZ47" s="622"/>
      <c r="EA47" s="622"/>
      <c r="EB47" s="622"/>
      <c r="EC47" s="623"/>
    </row>
    <row r="48" spans="2:133" x14ac:dyDescent="0.15">
      <c r="B48" s="624" t="s">
        <v>368</v>
      </c>
      <c r="C48" s="624"/>
      <c r="D48" s="624"/>
      <c r="E48" s="624"/>
      <c r="F48" s="624"/>
      <c r="G48" s="624"/>
      <c r="H48" s="624"/>
      <c r="I48" s="624"/>
      <c r="J48" s="624"/>
      <c r="K48" s="624"/>
      <c r="L48" s="624"/>
      <c r="M48" s="624"/>
      <c r="N48" s="624"/>
      <c r="O48" s="624"/>
      <c r="P48" s="624"/>
      <c r="Q48" s="624"/>
      <c r="R48" s="624"/>
      <c r="S48" s="624"/>
      <c r="T48" s="624"/>
      <c r="U48" s="624"/>
      <c r="V48" s="624"/>
      <c r="W48" s="624"/>
      <c r="X48" s="624"/>
      <c r="Y48" s="624"/>
      <c r="Z48" s="624"/>
      <c r="AA48" s="624"/>
      <c r="AB48" s="624"/>
      <c r="AC48" s="624"/>
      <c r="AD48" s="624"/>
      <c r="AE48" s="624"/>
      <c r="AF48" s="624"/>
      <c r="AG48" s="624"/>
      <c r="AH48" s="624"/>
      <c r="AI48" s="624"/>
      <c r="AJ48" s="624"/>
      <c r="AK48" s="624"/>
      <c r="AL48" s="624"/>
      <c r="AM48" s="624"/>
      <c r="AN48" s="624"/>
      <c r="AO48" s="624"/>
      <c r="AP48" s="624"/>
      <c r="AQ48" s="624"/>
      <c r="AR48" s="624"/>
      <c r="AS48" s="624"/>
      <c r="AT48" s="624"/>
      <c r="AU48" s="624"/>
      <c r="AV48" s="624"/>
      <c r="AW48" s="624"/>
      <c r="AX48" s="624"/>
      <c r="AY48" s="624"/>
      <c r="AZ48" s="624"/>
      <c r="BA48" s="624"/>
      <c r="BB48" s="624"/>
      <c r="BC48" s="624"/>
      <c r="BD48" s="624"/>
      <c r="BE48" s="624"/>
      <c r="BF48" s="624"/>
      <c r="BG48" s="624"/>
      <c r="BH48" s="624"/>
      <c r="BI48" s="624"/>
      <c r="BJ48" s="624"/>
      <c r="BK48" s="624"/>
      <c r="BL48" s="624"/>
      <c r="BM48" s="624"/>
      <c r="BN48" s="624"/>
      <c r="BO48" s="624"/>
      <c r="BP48" s="624"/>
      <c r="BQ48" s="624"/>
      <c r="BR48" s="624"/>
      <c r="BS48" s="624"/>
      <c r="BT48" s="624"/>
      <c r="BU48" s="624"/>
      <c r="BV48" s="624"/>
      <c r="BW48" s="624"/>
      <c r="BX48" s="624"/>
      <c r="BY48" s="624"/>
      <c r="BZ48" s="624"/>
      <c r="CA48" s="624"/>
      <c r="CB48" s="624"/>
      <c r="CD48" s="653"/>
      <c r="CE48" s="654"/>
      <c r="CF48" s="625" t="s">
        <v>369</v>
      </c>
      <c r="CG48" s="626"/>
      <c r="CH48" s="626"/>
      <c r="CI48" s="626"/>
      <c r="CJ48" s="626"/>
      <c r="CK48" s="626"/>
      <c r="CL48" s="626"/>
      <c r="CM48" s="626"/>
      <c r="CN48" s="626"/>
      <c r="CO48" s="626"/>
      <c r="CP48" s="626"/>
      <c r="CQ48" s="627"/>
      <c r="CR48" s="628" t="s">
        <v>129</v>
      </c>
      <c r="CS48" s="629"/>
      <c r="CT48" s="629"/>
      <c r="CU48" s="629"/>
      <c r="CV48" s="629"/>
      <c r="CW48" s="629"/>
      <c r="CX48" s="629"/>
      <c r="CY48" s="630"/>
      <c r="CZ48" s="631" t="s">
        <v>236</v>
      </c>
      <c r="DA48" s="632"/>
      <c r="DB48" s="632"/>
      <c r="DC48" s="633"/>
      <c r="DD48" s="634" t="s">
        <v>129</v>
      </c>
      <c r="DE48" s="629"/>
      <c r="DF48" s="629"/>
      <c r="DG48" s="629"/>
      <c r="DH48" s="629"/>
      <c r="DI48" s="629"/>
      <c r="DJ48" s="629"/>
      <c r="DK48" s="630"/>
      <c r="DL48" s="635"/>
      <c r="DM48" s="636"/>
      <c r="DN48" s="636"/>
      <c r="DO48" s="636"/>
      <c r="DP48" s="636"/>
      <c r="DQ48" s="636"/>
      <c r="DR48" s="636"/>
      <c r="DS48" s="636"/>
      <c r="DT48" s="636"/>
      <c r="DU48" s="636"/>
      <c r="DV48" s="637"/>
      <c r="DW48" s="621"/>
      <c r="DX48" s="622"/>
      <c r="DY48" s="622"/>
      <c r="DZ48" s="622"/>
      <c r="EA48" s="622"/>
      <c r="EB48" s="622"/>
      <c r="EC48" s="623"/>
    </row>
    <row r="49" spans="2:133" ht="11.25" customHeight="1" x14ac:dyDescent="0.15">
      <c r="B49" s="227"/>
      <c r="C49" s="226"/>
      <c r="D49" s="226"/>
      <c r="E49" s="226"/>
      <c r="F49" s="226"/>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CD49" s="605" t="s">
        <v>370</v>
      </c>
      <c r="CE49" s="606"/>
      <c r="CF49" s="606"/>
      <c r="CG49" s="606"/>
      <c r="CH49" s="606"/>
      <c r="CI49" s="606"/>
      <c r="CJ49" s="606"/>
      <c r="CK49" s="606"/>
      <c r="CL49" s="606"/>
      <c r="CM49" s="606"/>
      <c r="CN49" s="606"/>
      <c r="CO49" s="606"/>
      <c r="CP49" s="606"/>
      <c r="CQ49" s="607"/>
      <c r="CR49" s="608">
        <v>3723526</v>
      </c>
      <c r="CS49" s="609"/>
      <c r="CT49" s="609"/>
      <c r="CU49" s="609"/>
      <c r="CV49" s="609"/>
      <c r="CW49" s="609"/>
      <c r="CX49" s="609"/>
      <c r="CY49" s="610"/>
      <c r="CZ49" s="611">
        <v>100</v>
      </c>
      <c r="DA49" s="612"/>
      <c r="DB49" s="612"/>
      <c r="DC49" s="613"/>
      <c r="DD49" s="614">
        <v>2615833</v>
      </c>
      <c r="DE49" s="609"/>
      <c r="DF49" s="609"/>
      <c r="DG49" s="609"/>
      <c r="DH49" s="609"/>
      <c r="DI49" s="609"/>
      <c r="DJ49" s="609"/>
      <c r="DK49" s="610"/>
      <c r="DL49" s="615"/>
      <c r="DM49" s="616"/>
      <c r="DN49" s="616"/>
      <c r="DO49" s="616"/>
      <c r="DP49" s="616"/>
      <c r="DQ49" s="616"/>
      <c r="DR49" s="616"/>
      <c r="DS49" s="616"/>
      <c r="DT49" s="616"/>
      <c r="DU49" s="616"/>
      <c r="DV49" s="617"/>
      <c r="DW49" s="618"/>
      <c r="DX49" s="619"/>
      <c r="DY49" s="619"/>
      <c r="DZ49" s="619"/>
      <c r="EA49" s="619"/>
      <c r="EB49" s="619"/>
      <c r="EC49" s="620"/>
    </row>
    <row r="50" spans="2:133" hidden="1" x14ac:dyDescent="0.15">
      <c r="B50" s="228"/>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row>
  </sheetData>
  <sheetProtection algorithmName="SHA-512" hashValue="6YYGn9dnOjDTdTeWDlAhD8kE3bo7mNwcV8erlL8ybYmxNAHRv6SbmtA/lCXKZHoQu9FL19zoxaufwGs+FQpg/Q==" saltValue="v0OWJ/B1M20mDg+hwzFZm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4" customWidth="1"/>
    <col min="131" max="131" width="1.625" style="234" customWidth="1"/>
    <col min="132" max="16384" width="9" style="234" hidden="1"/>
  </cols>
  <sheetData>
    <row r="1" spans="1:13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1"/>
      <c r="DQ1" s="232"/>
      <c r="DR1" s="232"/>
      <c r="DS1" s="232"/>
      <c r="DT1" s="232"/>
      <c r="DU1" s="232"/>
      <c r="DV1" s="232"/>
      <c r="DW1" s="232"/>
      <c r="DX1" s="232"/>
      <c r="DY1" s="232"/>
      <c r="DZ1" s="232"/>
      <c r="EA1" s="233"/>
    </row>
    <row r="2" spans="1:131" ht="26.25" customHeight="1" thickBot="1" x14ac:dyDescent="0.2">
      <c r="A2" s="1134" t="s">
        <v>371</v>
      </c>
      <c r="B2" s="1134"/>
      <c r="C2" s="1134"/>
      <c r="D2" s="1134"/>
      <c r="E2" s="1134"/>
      <c r="F2" s="1134"/>
      <c r="G2" s="1134"/>
      <c r="H2" s="1134"/>
      <c r="I2" s="1134"/>
      <c r="J2" s="1134"/>
      <c r="K2" s="1134"/>
      <c r="L2" s="1134"/>
      <c r="M2" s="1134"/>
      <c r="N2" s="1134"/>
      <c r="O2" s="1134"/>
      <c r="P2" s="1134"/>
      <c r="Q2" s="1134"/>
      <c r="R2" s="1134"/>
      <c r="S2" s="1134"/>
      <c r="T2" s="1134"/>
      <c r="U2" s="1134"/>
      <c r="V2" s="1134"/>
      <c r="W2" s="1134"/>
      <c r="X2" s="1134"/>
      <c r="Y2" s="1134"/>
      <c r="Z2" s="1134"/>
      <c r="AA2" s="1134"/>
      <c r="AB2" s="1134"/>
      <c r="AC2" s="1134"/>
      <c r="AD2" s="1134"/>
      <c r="AE2" s="1134"/>
      <c r="AF2" s="1134"/>
      <c r="AG2" s="1134"/>
      <c r="AH2" s="1134"/>
      <c r="AI2" s="1134"/>
      <c r="AJ2" s="1134"/>
      <c r="AK2" s="1134"/>
      <c r="AL2" s="1134"/>
      <c r="AM2" s="1134"/>
      <c r="AN2" s="1134"/>
      <c r="AO2" s="1134"/>
      <c r="AP2" s="1134"/>
      <c r="AQ2" s="1134"/>
      <c r="AR2" s="1134"/>
      <c r="AS2" s="1134"/>
      <c r="AT2" s="1134"/>
      <c r="AU2" s="1134"/>
      <c r="AV2" s="1134"/>
      <c r="AW2" s="1134"/>
      <c r="AX2" s="1134"/>
      <c r="AY2" s="1134"/>
      <c r="AZ2" s="1134"/>
      <c r="BA2" s="1134"/>
      <c r="BB2" s="1134"/>
      <c r="BC2" s="1134"/>
      <c r="BD2" s="1134"/>
      <c r="BE2" s="1134"/>
      <c r="BF2" s="1134"/>
      <c r="BG2" s="1134"/>
      <c r="BH2" s="1134"/>
      <c r="BI2" s="1134"/>
      <c r="BJ2" s="231"/>
      <c r="BK2" s="231"/>
      <c r="BL2" s="231"/>
      <c r="BM2" s="231"/>
      <c r="BN2" s="231"/>
      <c r="BO2" s="231"/>
      <c r="BP2" s="231"/>
      <c r="BQ2" s="231"/>
      <c r="BR2" s="231"/>
      <c r="BS2" s="231"/>
      <c r="BT2" s="231"/>
      <c r="BU2" s="231"/>
      <c r="BV2" s="231"/>
      <c r="BW2" s="231"/>
      <c r="BX2" s="231"/>
      <c r="BY2" s="231"/>
      <c r="BZ2" s="231"/>
      <c r="CA2" s="231"/>
      <c r="CB2" s="231"/>
      <c r="CC2" s="231"/>
      <c r="CD2" s="231"/>
      <c r="CE2" s="231"/>
      <c r="CF2" s="231"/>
      <c r="CG2" s="231"/>
      <c r="CH2" s="231"/>
      <c r="CI2" s="231"/>
      <c r="CJ2" s="231"/>
      <c r="CK2" s="231"/>
      <c r="CL2" s="231"/>
      <c r="CM2" s="231"/>
      <c r="CN2" s="231"/>
      <c r="CO2" s="231"/>
      <c r="CP2" s="231"/>
      <c r="CQ2" s="231"/>
      <c r="CR2" s="231"/>
      <c r="CS2" s="231"/>
      <c r="CT2" s="231"/>
      <c r="CU2" s="231"/>
      <c r="CV2" s="231"/>
      <c r="CW2" s="231"/>
      <c r="CX2" s="231"/>
      <c r="CY2" s="231"/>
      <c r="CZ2" s="231"/>
      <c r="DA2" s="231"/>
      <c r="DB2" s="231"/>
      <c r="DC2" s="231"/>
      <c r="DD2" s="231"/>
      <c r="DE2" s="231"/>
      <c r="DF2" s="231"/>
      <c r="DG2" s="231"/>
      <c r="DH2" s="231"/>
      <c r="DI2" s="231"/>
      <c r="DJ2" s="1135" t="s">
        <v>372</v>
      </c>
      <c r="DK2" s="1136"/>
      <c r="DL2" s="1136"/>
      <c r="DM2" s="1136"/>
      <c r="DN2" s="1136"/>
      <c r="DO2" s="1137"/>
      <c r="DP2" s="231"/>
      <c r="DQ2" s="1135" t="s">
        <v>373</v>
      </c>
      <c r="DR2" s="1136"/>
      <c r="DS2" s="1136"/>
      <c r="DT2" s="1136"/>
      <c r="DU2" s="1136"/>
      <c r="DV2" s="1136"/>
      <c r="DW2" s="1136"/>
      <c r="DX2" s="1136"/>
      <c r="DY2" s="1136"/>
      <c r="DZ2" s="1137"/>
      <c r="EA2" s="233"/>
    </row>
    <row r="3" spans="1:13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3"/>
    </row>
    <row r="4" spans="1:131" s="238" customFormat="1" ht="26.25" customHeight="1" thickBot="1" x14ac:dyDescent="0.2">
      <c r="A4" s="1087" t="s">
        <v>374</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35"/>
      <c r="BA4" s="235"/>
      <c r="BB4" s="235"/>
      <c r="BC4" s="235"/>
      <c r="BD4" s="235"/>
      <c r="BE4" s="236"/>
      <c r="BF4" s="236"/>
      <c r="BG4" s="236"/>
      <c r="BH4" s="236"/>
      <c r="BI4" s="236"/>
      <c r="BJ4" s="236"/>
      <c r="BK4" s="236"/>
      <c r="BL4" s="236"/>
      <c r="BM4" s="236"/>
      <c r="BN4" s="236"/>
      <c r="BO4" s="236"/>
      <c r="BP4" s="236"/>
      <c r="BQ4" s="758" t="s">
        <v>375</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7"/>
    </row>
    <row r="5" spans="1:131" s="238" customFormat="1" ht="26.25" customHeight="1" x14ac:dyDescent="0.15">
      <c r="A5" s="1023" t="s">
        <v>376</v>
      </c>
      <c r="B5" s="1024"/>
      <c r="C5" s="1024"/>
      <c r="D5" s="1024"/>
      <c r="E5" s="1024"/>
      <c r="F5" s="1024"/>
      <c r="G5" s="1024"/>
      <c r="H5" s="1024"/>
      <c r="I5" s="1024"/>
      <c r="J5" s="1024"/>
      <c r="K5" s="1024"/>
      <c r="L5" s="1024"/>
      <c r="M5" s="1024"/>
      <c r="N5" s="1024"/>
      <c r="O5" s="1024"/>
      <c r="P5" s="1025"/>
      <c r="Q5" s="1029" t="s">
        <v>377</v>
      </c>
      <c r="R5" s="1030"/>
      <c r="S5" s="1030"/>
      <c r="T5" s="1030"/>
      <c r="U5" s="1031"/>
      <c r="V5" s="1029" t="s">
        <v>378</v>
      </c>
      <c r="W5" s="1030"/>
      <c r="X5" s="1030"/>
      <c r="Y5" s="1030"/>
      <c r="Z5" s="1031"/>
      <c r="AA5" s="1029" t="s">
        <v>379</v>
      </c>
      <c r="AB5" s="1030"/>
      <c r="AC5" s="1030"/>
      <c r="AD5" s="1030"/>
      <c r="AE5" s="1030"/>
      <c r="AF5" s="1138" t="s">
        <v>380</v>
      </c>
      <c r="AG5" s="1030"/>
      <c r="AH5" s="1030"/>
      <c r="AI5" s="1030"/>
      <c r="AJ5" s="1043"/>
      <c r="AK5" s="1030" t="s">
        <v>381</v>
      </c>
      <c r="AL5" s="1030"/>
      <c r="AM5" s="1030"/>
      <c r="AN5" s="1030"/>
      <c r="AO5" s="1031"/>
      <c r="AP5" s="1029" t="s">
        <v>382</v>
      </c>
      <c r="AQ5" s="1030"/>
      <c r="AR5" s="1030"/>
      <c r="AS5" s="1030"/>
      <c r="AT5" s="1031"/>
      <c r="AU5" s="1029" t="s">
        <v>383</v>
      </c>
      <c r="AV5" s="1030"/>
      <c r="AW5" s="1030"/>
      <c r="AX5" s="1030"/>
      <c r="AY5" s="1043"/>
      <c r="AZ5" s="235"/>
      <c r="BA5" s="235"/>
      <c r="BB5" s="235"/>
      <c r="BC5" s="235"/>
      <c r="BD5" s="235"/>
      <c r="BE5" s="236"/>
      <c r="BF5" s="236"/>
      <c r="BG5" s="236"/>
      <c r="BH5" s="236"/>
      <c r="BI5" s="236"/>
      <c r="BJ5" s="236"/>
      <c r="BK5" s="236"/>
      <c r="BL5" s="236"/>
      <c r="BM5" s="236"/>
      <c r="BN5" s="236"/>
      <c r="BO5" s="236"/>
      <c r="BP5" s="236"/>
      <c r="BQ5" s="1023" t="s">
        <v>384</v>
      </c>
      <c r="BR5" s="1024"/>
      <c r="BS5" s="1024"/>
      <c r="BT5" s="1024"/>
      <c r="BU5" s="1024"/>
      <c r="BV5" s="1024"/>
      <c r="BW5" s="1024"/>
      <c r="BX5" s="1024"/>
      <c r="BY5" s="1024"/>
      <c r="BZ5" s="1024"/>
      <c r="CA5" s="1024"/>
      <c r="CB5" s="1024"/>
      <c r="CC5" s="1024"/>
      <c r="CD5" s="1024"/>
      <c r="CE5" s="1024"/>
      <c r="CF5" s="1024"/>
      <c r="CG5" s="1025"/>
      <c r="CH5" s="1029" t="s">
        <v>385</v>
      </c>
      <c r="CI5" s="1030"/>
      <c r="CJ5" s="1030"/>
      <c r="CK5" s="1030"/>
      <c r="CL5" s="1031"/>
      <c r="CM5" s="1029" t="s">
        <v>386</v>
      </c>
      <c r="CN5" s="1030"/>
      <c r="CO5" s="1030"/>
      <c r="CP5" s="1030"/>
      <c r="CQ5" s="1031"/>
      <c r="CR5" s="1029" t="s">
        <v>387</v>
      </c>
      <c r="CS5" s="1030"/>
      <c r="CT5" s="1030"/>
      <c r="CU5" s="1030"/>
      <c r="CV5" s="1031"/>
      <c r="CW5" s="1029" t="s">
        <v>388</v>
      </c>
      <c r="CX5" s="1030"/>
      <c r="CY5" s="1030"/>
      <c r="CZ5" s="1030"/>
      <c r="DA5" s="1031"/>
      <c r="DB5" s="1029" t="s">
        <v>389</v>
      </c>
      <c r="DC5" s="1030"/>
      <c r="DD5" s="1030"/>
      <c r="DE5" s="1030"/>
      <c r="DF5" s="1031"/>
      <c r="DG5" s="1128" t="s">
        <v>390</v>
      </c>
      <c r="DH5" s="1129"/>
      <c r="DI5" s="1129"/>
      <c r="DJ5" s="1129"/>
      <c r="DK5" s="1130"/>
      <c r="DL5" s="1128" t="s">
        <v>391</v>
      </c>
      <c r="DM5" s="1129"/>
      <c r="DN5" s="1129"/>
      <c r="DO5" s="1129"/>
      <c r="DP5" s="1130"/>
      <c r="DQ5" s="1029" t="s">
        <v>392</v>
      </c>
      <c r="DR5" s="1030"/>
      <c r="DS5" s="1030"/>
      <c r="DT5" s="1030"/>
      <c r="DU5" s="1031"/>
      <c r="DV5" s="1029" t="s">
        <v>383</v>
      </c>
      <c r="DW5" s="1030"/>
      <c r="DX5" s="1030"/>
      <c r="DY5" s="1030"/>
      <c r="DZ5" s="1043"/>
      <c r="EA5" s="237"/>
    </row>
    <row r="6" spans="1:131" s="238" customFormat="1" ht="26.25" customHeight="1" thickBot="1" x14ac:dyDescent="0.2">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39"/>
      <c r="AG6" s="1033"/>
      <c r="AH6" s="1033"/>
      <c r="AI6" s="1033"/>
      <c r="AJ6" s="1044"/>
      <c r="AK6" s="1033"/>
      <c r="AL6" s="1033"/>
      <c r="AM6" s="1033"/>
      <c r="AN6" s="1033"/>
      <c r="AO6" s="1034"/>
      <c r="AP6" s="1032"/>
      <c r="AQ6" s="1033"/>
      <c r="AR6" s="1033"/>
      <c r="AS6" s="1033"/>
      <c r="AT6" s="1034"/>
      <c r="AU6" s="1032"/>
      <c r="AV6" s="1033"/>
      <c r="AW6" s="1033"/>
      <c r="AX6" s="1033"/>
      <c r="AY6" s="1044"/>
      <c r="AZ6" s="235"/>
      <c r="BA6" s="235"/>
      <c r="BB6" s="235"/>
      <c r="BC6" s="235"/>
      <c r="BD6" s="235"/>
      <c r="BE6" s="236"/>
      <c r="BF6" s="236"/>
      <c r="BG6" s="236"/>
      <c r="BH6" s="236"/>
      <c r="BI6" s="236"/>
      <c r="BJ6" s="236"/>
      <c r="BK6" s="236"/>
      <c r="BL6" s="236"/>
      <c r="BM6" s="236"/>
      <c r="BN6" s="236"/>
      <c r="BO6" s="236"/>
      <c r="BP6" s="236"/>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31"/>
      <c r="DH6" s="1132"/>
      <c r="DI6" s="1132"/>
      <c r="DJ6" s="1132"/>
      <c r="DK6" s="1133"/>
      <c r="DL6" s="1131"/>
      <c r="DM6" s="1132"/>
      <c r="DN6" s="1132"/>
      <c r="DO6" s="1132"/>
      <c r="DP6" s="1133"/>
      <c r="DQ6" s="1032"/>
      <c r="DR6" s="1033"/>
      <c r="DS6" s="1033"/>
      <c r="DT6" s="1033"/>
      <c r="DU6" s="1034"/>
      <c r="DV6" s="1032"/>
      <c r="DW6" s="1033"/>
      <c r="DX6" s="1033"/>
      <c r="DY6" s="1033"/>
      <c r="DZ6" s="1044"/>
      <c r="EA6" s="237"/>
    </row>
    <row r="7" spans="1:131" s="238" customFormat="1" ht="26.25" customHeight="1" thickTop="1" x14ac:dyDescent="0.15">
      <c r="A7" s="239">
        <v>1</v>
      </c>
      <c r="B7" s="1075" t="s">
        <v>393</v>
      </c>
      <c r="C7" s="1076"/>
      <c r="D7" s="1076"/>
      <c r="E7" s="1076"/>
      <c r="F7" s="1076"/>
      <c r="G7" s="1076"/>
      <c r="H7" s="1076"/>
      <c r="I7" s="1076"/>
      <c r="J7" s="1076"/>
      <c r="K7" s="1076"/>
      <c r="L7" s="1076"/>
      <c r="M7" s="1076"/>
      <c r="N7" s="1076"/>
      <c r="O7" s="1076"/>
      <c r="P7" s="1077"/>
      <c r="Q7" s="1115">
        <v>4003</v>
      </c>
      <c r="R7" s="1116"/>
      <c r="S7" s="1116"/>
      <c r="T7" s="1116"/>
      <c r="U7" s="1116"/>
      <c r="V7" s="1116">
        <v>3727</v>
      </c>
      <c r="W7" s="1116"/>
      <c r="X7" s="1116"/>
      <c r="Y7" s="1116"/>
      <c r="Z7" s="1116"/>
      <c r="AA7" s="1116">
        <v>276</v>
      </c>
      <c r="AB7" s="1116"/>
      <c r="AC7" s="1116"/>
      <c r="AD7" s="1116"/>
      <c r="AE7" s="1117"/>
      <c r="AF7" s="1118">
        <v>239</v>
      </c>
      <c r="AG7" s="1119"/>
      <c r="AH7" s="1119"/>
      <c r="AI7" s="1119"/>
      <c r="AJ7" s="1120"/>
      <c r="AK7" s="1121">
        <v>41</v>
      </c>
      <c r="AL7" s="1122"/>
      <c r="AM7" s="1122"/>
      <c r="AN7" s="1122"/>
      <c r="AO7" s="1122"/>
      <c r="AP7" s="1122">
        <v>2218</v>
      </c>
      <c r="AQ7" s="1122"/>
      <c r="AR7" s="1122"/>
      <c r="AS7" s="1122"/>
      <c r="AT7" s="1122"/>
      <c r="AU7" s="1123"/>
      <c r="AV7" s="1123"/>
      <c r="AW7" s="1123"/>
      <c r="AX7" s="1123"/>
      <c r="AY7" s="1124"/>
      <c r="AZ7" s="235"/>
      <c r="BA7" s="235"/>
      <c r="BB7" s="235"/>
      <c r="BC7" s="235"/>
      <c r="BD7" s="235"/>
      <c r="BE7" s="236"/>
      <c r="BF7" s="236"/>
      <c r="BG7" s="236"/>
      <c r="BH7" s="236"/>
      <c r="BI7" s="236"/>
      <c r="BJ7" s="236"/>
      <c r="BK7" s="236"/>
      <c r="BL7" s="236"/>
      <c r="BM7" s="236"/>
      <c r="BN7" s="236"/>
      <c r="BO7" s="236"/>
      <c r="BP7" s="236"/>
      <c r="BQ7" s="239">
        <v>1</v>
      </c>
      <c r="BR7" s="240"/>
      <c r="BS7" s="1125"/>
      <c r="BT7" s="1126"/>
      <c r="BU7" s="1126"/>
      <c r="BV7" s="1126"/>
      <c r="BW7" s="1126"/>
      <c r="BX7" s="1126"/>
      <c r="BY7" s="1126"/>
      <c r="BZ7" s="1126"/>
      <c r="CA7" s="1126"/>
      <c r="CB7" s="1126"/>
      <c r="CC7" s="1126"/>
      <c r="CD7" s="1126"/>
      <c r="CE7" s="1126"/>
      <c r="CF7" s="1126"/>
      <c r="CG7" s="1127"/>
      <c r="CH7" s="1112"/>
      <c r="CI7" s="1113"/>
      <c r="CJ7" s="1113"/>
      <c r="CK7" s="1113"/>
      <c r="CL7" s="1114"/>
      <c r="CM7" s="1112"/>
      <c r="CN7" s="1113"/>
      <c r="CO7" s="1113"/>
      <c r="CP7" s="1113"/>
      <c r="CQ7" s="1114"/>
      <c r="CR7" s="1112"/>
      <c r="CS7" s="1113"/>
      <c r="CT7" s="1113"/>
      <c r="CU7" s="1113"/>
      <c r="CV7" s="1114"/>
      <c r="CW7" s="1112"/>
      <c r="CX7" s="1113"/>
      <c r="CY7" s="1113"/>
      <c r="CZ7" s="1113"/>
      <c r="DA7" s="1114"/>
      <c r="DB7" s="1112"/>
      <c r="DC7" s="1113"/>
      <c r="DD7" s="1113"/>
      <c r="DE7" s="1113"/>
      <c r="DF7" s="1114"/>
      <c r="DG7" s="1112"/>
      <c r="DH7" s="1113"/>
      <c r="DI7" s="1113"/>
      <c r="DJ7" s="1113"/>
      <c r="DK7" s="1114"/>
      <c r="DL7" s="1112"/>
      <c r="DM7" s="1113"/>
      <c r="DN7" s="1113"/>
      <c r="DO7" s="1113"/>
      <c r="DP7" s="1114"/>
      <c r="DQ7" s="1112"/>
      <c r="DR7" s="1113"/>
      <c r="DS7" s="1113"/>
      <c r="DT7" s="1113"/>
      <c r="DU7" s="1114"/>
      <c r="DV7" s="1125"/>
      <c r="DW7" s="1126"/>
      <c r="DX7" s="1126"/>
      <c r="DY7" s="1126"/>
      <c r="DZ7" s="1140"/>
      <c r="EA7" s="237"/>
    </row>
    <row r="8" spans="1:131" s="238" customFormat="1" ht="26.25" customHeight="1" x14ac:dyDescent="0.15">
      <c r="A8" s="241">
        <v>2</v>
      </c>
      <c r="B8" s="1058"/>
      <c r="C8" s="1059"/>
      <c r="D8" s="1059"/>
      <c r="E8" s="1059"/>
      <c r="F8" s="1059"/>
      <c r="G8" s="1059"/>
      <c r="H8" s="1059"/>
      <c r="I8" s="1059"/>
      <c r="J8" s="1059"/>
      <c r="K8" s="1059"/>
      <c r="L8" s="1059"/>
      <c r="M8" s="1059"/>
      <c r="N8" s="1059"/>
      <c r="O8" s="1059"/>
      <c r="P8" s="1060"/>
      <c r="Q8" s="1066"/>
      <c r="R8" s="1067"/>
      <c r="S8" s="1067"/>
      <c r="T8" s="1067"/>
      <c r="U8" s="1067"/>
      <c r="V8" s="1067"/>
      <c r="W8" s="1067"/>
      <c r="X8" s="1067"/>
      <c r="Y8" s="1067"/>
      <c r="Z8" s="1067"/>
      <c r="AA8" s="1067"/>
      <c r="AB8" s="1067"/>
      <c r="AC8" s="1067"/>
      <c r="AD8" s="1067"/>
      <c r="AE8" s="1068"/>
      <c r="AF8" s="1063"/>
      <c r="AG8" s="1064"/>
      <c r="AH8" s="1064"/>
      <c r="AI8" s="1064"/>
      <c r="AJ8" s="1065"/>
      <c r="AK8" s="1108"/>
      <c r="AL8" s="1109"/>
      <c r="AM8" s="1109"/>
      <c r="AN8" s="1109"/>
      <c r="AO8" s="1109"/>
      <c r="AP8" s="1109"/>
      <c r="AQ8" s="1109"/>
      <c r="AR8" s="1109"/>
      <c r="AS8" s="1109"/>
      <c r="AT8" s="1109"/>
      <c r="AU8" s="1110"/>
      <c r="AV8" s="1110"/>
      <c r="AW8" s="1110"/>
      <c r="AX8" s="1110"/>
      <c r="AY8" s="1111"/>
      <c r="AZ8" s="235"/>
      <c r="BA8" s="235"/>
      <c r="BB8" s="235"/>
      <c r="BC8" s="235"/>
      <c r="BD8" s="235"/>
      <c r="BE8" s="236"/>
      <c r="BF8" s="236"/>
      <c r="BG8" s="236"/>
      <c r="BH8" s="236"/>
      <c r="BI8" s="236"/>
      <c r="BJ8" s="236"/>
      <c r="BK8" s="236"/>
      <c r="BL8" s="236"/>
      <c r="BM8" s="236"/>
      <c r="BN8" s="236"/>
      <c r="BO8" s="236"/>
      <c r="BP8" s="236"/>
      <c r="BQ8" s="241">
        <v>2</v>
      </c>
      <c r="BR8" s="242"/>
      <c r="BS8" s="1020"/>
      <c r="BT8" s="1021"/>
      <c r="BU8" s="1021"/>
      <c r="BV8" s="1021"/>
      <c r="BW8" s="1021"/>
      <c r="BX8" s="1021"/>
      <c r="BY8" s="1021"/>
      <c r="BZ8" s="1021"/>
      <c r="CA8" s="1021"/>
      <c r="CB8" s="1021"/>
      <c r="CC8" s="1021"/>
      <c r="CD8" s="1021"/>
      <c r="CE8" s="1021"/>
      <c r="CF8" s="1021"/>
      <c r="CG8" s="1042"/>
      <c r="CH8" s="1017"/>
      <c r="CI8" s="1018"/>
      <c r="CJ8" s="1018"/>
      <c r="CK8" s="1018"/>
      <c r="CL8" s="1019"/>
      <c r="CM8" s="1017"/>
      <c r="CN8" s="1018"/>
      <c r="CO8" s="1018"/>
      <c r="CP8" s="1018"/>
      <c r="CQ8" s="1019"/>
      <c r="CR8" s="1017"/>
      <c r="CS8" s="1018"/>
      <c r="CT8" s="1018"/>
      <c r="CU8" s="1018"/>
      <c r="CV8" s="1019"/>
      <c r="CW8" s="1017"/>
      <c r="CX8" s="1018"/>
      <c r="CY8" s="1018"/>
      <c r="CZ8" s="1018"/>
      <c r="DA8" s="1019"/>
      <c r="DB8" s="1017"/>
      <c r="DC8" s="1018"/>
      <c r="DD8" s="1018"/>
      <c r="DE8" s="1018"/>
      <c r="DF8" s="1019"/>
      <c r="DG8" s="1017"/>
      <c r="DH8" s="1018"/>
      <c r="DI8" s="1018"/>
      <c r="DJ8" s="1018"/>
      <c r="DK8" s="1019"/>
      <c r="DL8" s="1017"/>
      <c r="DM8" s="1018"/>
      <c r="DN8" s="1018"/>
      <c r="DO8" s="1018"/>
      <c r="DP8" s="1019"/>
      <c r="DQ8" s="1017"/>
      <c r="DR8" s="1018"/>
      <c r="DS8" s="1018"/>
      <c r="DT8" s="1018"/>
      <c r="DU8" s="1019"/>
      <c r="DV8" s="1020"/>
      <c r="DW8" s="1021"/>
      <c r="DX8" s="1021"/>
      <c r="DY8" s="1021"/>
      <c r="DZ8" s="1022"/>
      <c r="EA8" s="237"/>
    </row>
    <row r="9" spans="1:131" s="238" customFormat="1" ht="26.25" customHeight="1" x14ac:dyDescent="0.15">
      <c r="A9" s="241">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35"/>
      <c r="BA9" s="235"/>
      <c r="BB9" s="235"/>
      <c r="BC9" s="235"/>
      <c r="BD9" s="235"/>
      <c r="BE9" s="236"/>
      <c r="BF9" s="236"/>
      <c r="BG9" s="236"/>
      <c r="BH9" s="236"/>
      <c r="BI9" s="236"/>
      <c r="BJ9" s="236"/>
      <c r="BK9" s="236"/>
      <c r="BL9" s="236"/>
      <c r="BM9" s="236"/>
      <c r="BN9" s="236"/>
      <c r="BO9" s="236"/>
      <c r="BP9" s="236"/>
      <c r="BQ9" s="241">
        <v>3</v>
      </c>
      <c r="BR9" s="242"/>
      <c r="BS9" s="1020"/>
      <c r="BT9" s="1021"/>
      <c r="BU9" s="1021"/>
      <c r="BV9" s="1021"/>
      <c r="BW9" s="1021"/>
      <c r="BX9" s="1021"/>
      <c r="BY9" s="1021"/>
      <c r="BZ9" s="1021"/>
      <c r="CA9" s="1021"/>
      <c r="CB9" s="1021"/>
      <c r="CC9" s="1021"/>
      <c r="CD9" s="1021"/>
      <c r="CE9" s="1021"/>
      <c r="CF9" s="1021"/>
      <c r="CG9" s="1042"/>
      <c r="CH9" s="1017"/>
      <c r="CI9" s="1018"/>
      <c r="CJ9" s="1018"/>
      <c r="CK9" s="1018"/>
      <c r="CL9" s="1019"/>
      <c r="CM9" s="1017"/>
      <c r="CN9" s="1018"/>
      <c r="CO9" s="1018"/>
      <c r="CP9" s="1018"/>
      <c r="CQ9" s="1019"/>
      <c r="CR9" s="1017"/>
      <c r="CS9" s="1018"/>
      <c r="CT9" s="1018"/>
      <c r="CU9" s="1018"/>
      <c r="CV9" s="1019"/>
      <c r="CW9" s="1017"/>
      <c r="CX9" s="1018"/>
      <c r="CY9" s="1018"/>
      <c r="CZ9" s="1018"/>
      <c r="DA9" s="1019"/>
      <c r="DB9" s="1017"/>
      <c r="DC9" s="1018"/>
      <c r="DD9" s="1018"/>
      <c r="DE9" s="1018"/>
      <c r="DF9" s="1019"/>
      <c r="DG9" s="1017"/>
      <c r="DH9" s="1018"/>
      <c r="DI9" s="1018"/>
      <c r="DJ9" s="1018"/>
      <c r="DK9" s="1019"/>
      <c r="DL9" s="1017"/>
      <c r="DM9" s="1018"/>
      <c r="DN9" s="1018"/>
      <c r="DO9" s="1018"/>
      <c r="DP9" s="1019"/>
      <c r="DQ9" s="1017"/>
      <c r="DR9" s="1018"/>
      <c r="DS9" s="1018"/>
      <c r="DT9" s="1018"/>
      <c r="DU9" s="1019"/>
      <c r="DV9" s="1020"/>
      <c r="DW9" s="1021"/>
      <c r="DX9" s="1021"/>
      <c r="DY9" s="1021"/>
      <c r="DZ9" s="1022"/>
      <c r="EA9" s="237"/>
    </row>
    <row r="10" spans="1:131" s="238" customFormat="1" ht="26.25" customHeight="1" x14ac:dyDescent="0.15">
      <c r="A10" s="241">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35"/>
      <c r="BA10" s="235"/>
      <c r="BB10" s="235"/>
      <c r="BC10" s="235"/>
      <c r="BD10" s="235"/>
      <c r="BE10" s="236"/>
      <c r="BF10" s="236"/>
      <c r="BG10" s="236"/>
      <c r="BH10" s="236"/>
      <c r="BI10" s="236"/>
      <c r="BJ10" s="236"/>
      <c r="BK10" s="236"/>
      <c r="BL10" s="236"/>
      <c r="BM10" s="236"/>
      <c r="BN10" s="236"/>
      <c r="BO10" s="236"/>
      <c r="BP10" s="236"/>
      <c r="BQ10" s="241">
        <v>4</v>
      </c>
      <c r="BR10" s="242"/>
      <c r="BS10" s="1020"/>
      <c r="BT10" s="1021"/>
      <c r="BU10" s="1021"/>
      <c r="BV10" s="1021"/>
      <c r="BW10" s="1021"/>
      <c r="BX10" s="1021"/>
      <c r="BY10" s="1021"/>
      <c r="BZ10" s="1021"/>
      <c r="CA10" s="1021"/>
      <c r="CB10" s="1021"/>
      <c r="CC10" s="1021"/>
      <c r="CD10" s="1021"/>
      <c r="CE10" s="1021"/>
      <c r="CF10" s="1021"/>
      <c r="CG10" s="1042"/>
      <c r="CH10" s="1017"/>
      <c r="CI10" s="1018"/>
      <c r="CJ10" s="1018"/>
      <c r="CK10" s="1018"/>
      <c r="CL10" s="1019"/>
      <c r="CM10" s="1017"/>
      <c r="CN10" s="1018"/>
      <c r="CO10" s="1018"/>
      <c r="CP10" s="1018"/>
      <c r="CQ10" s="1019"/>
      <c r="CR10" s="1017"/>
      <c r="CS10" s="1018"/>
      <c r="CT10" s="1018"/>
      <c r="CU10" s="1018"/>
      <c r="CV10" s="1019"/>
      <c r="CW10" s="1017"/>
      <c r="CX10" s="1018"/>
      <c r="CY10" s="1018"/>
      <c r="CZ10" s="1018"/>
      <c r="DA10" s="1019"/>
      <c r="DB10" s="1017"/>
      <c r="DC10" s="1018"/>
      <c r="DD10" s="1018"/>
      <c r="DE10" s="1018"/>
      <c r="DF10" s="1019"/>
      <c r="DG10" s="1017"/>
      <c r="DH10" s="1018"/>
      <c r="DI10" s="1018"/>
      <c r="DJ10" s="1018"/>
      <c r="DK10" s="1019"/>
      <c r="DL10" s="1017"/>
      <c r="DM10" s="1018"/>
      <c r="DN10" s="1018"/>
      <c r="DO10" s="1018"/>
      <c r="DP10" s="1019"/>
      <c r="DQ10" s="1017"/>
      <c r="DR10" s="1018"/>
      <c r="DS10" s="1018"/>
      <c r="DT10" s="1018"/>
      <c r="DU10" s="1019"/>
      <c r="DV10" s="1020"/>
      <c r="DW10" s="1021"/>
      <c r="DX10" s="1021"/>
      <c r="DY10" s="1021"/>
      <c r="DZ10" s="1022"/>
      <c r="EA10" s="237"/>
    </row>
    <row r="11" spans="1:131" s="238" customFormat="1" ht="26.25" customHeight="1" x14ac:dyDescent="0.15">
      <c r="A11" s="241">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35"/>
      <c r="BA11" s="235"/>
      <c r="BB11" s="235"/>
      <c r="BC11" s="235"/>
      <c r="BD11" s="235"/>
      <c r="BE11" s="236"/>
      <c r="BF11" s="236"/>
      <c r="BG11" s="236"/>
      <c r="BH11" s="236"/>
      <c r="BI11" s="236"/>
      <c r="BJ11" s="236"/>
      <c r="BK11" s="236"/>
      <c r="BL11" s="236"/>
      <c r="BM11" s="236"/>
      <c r="BN11" s="236"/>
      <c r="BO11" s="236"/>
      <c r="BP11" s="236"/>
      <c r="BQ11" s="241">
        <v>5</v>
      </c>
      <c r="BR11" s="242"/>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7"/>
    </row>
    <row r="12" spans="1:131" s="238" customFormat="1" ht="26.25" customHeight="1" x14ac:dyDescent="0.15">
      <c r="A12" s="241">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35"/>
      <c r="BA12" s="235"/>
      <c r="BB12" s="235"/>
      <c r="BC12" s="235"/>
      <c r="BD12" s="235"/>
      <c r="BE12" s="236"/>
      <c r="BF12" s="236"/>
      <c r="BG12" s="236"/>
      <c r="BH12" s="236"/>
      <c r="BI12" s="236"/>
      <c r="BJ12" s="236"/>
      <c r="BK12" s="236"/>
      <c r="BL12" s="236"/>
      <c r="BM12" s="236"/>
      <c r="BN12" s="236"/>
      <c r="BO12" s="236"/>
      <c r="BP12" s="236"/>
      <c r="BQ12" s="241">
        <v>6</v>
      </c>
      <c r="BR12" s="242"/>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7"/>
    </row>
    <row r="13" spans="1:131" s="238" customFormat="1" ht="26.25" customHeight="1" x14ac:dyDescent="0.15">
      <c r="A13" s="241">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35"/>
      <c r="BA13" s="235"/>
      <c r="BB13" s="235"/>
      <c r="BC13" s="235"/>
      <c r="BD13" s="235"/>
      <c r="BE13" s="236"/>
      <c r="BF13" s="236"/>
      <c r="BG13" s="236"/>
      <c r="BH13" s="236"/>
      <c r="BI13" s="236"/>
      <c r="BJ13" s="236"/>
      <c r="BK13" s="236"/>
      <c r="BL13" s="236"/>
      <c r="BM13" s="236"/>
      <c r="BN13" s="236"/>
      <c r="BO13" s="236"/>
      <c r="BP13" s="236"/>
      <c r="BQ13" s="241">
        <v>7</v>
      </c>
      <c r="BR13" s="242"/>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7"/>
    </row>
    <row r="14" spans="1:131" s="238" customFormat="1" ht="26.25" customHeight="1" x14ac:dyDescent="0.15">
      <c r="A14" s="241">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35"/>
      <c r="BA14" s="235"/>
      <c r="BB14" s="235"/>
      <c r="BC14" s="235"/>
      <c r="BD14" s="235"/>
      <c r="BE14" s="236"/>
      <c r="BF14" s="236"/>
      <c r="BG14" s="236"/>
      <c r="BH14" s="236"/>
      <c r="BI14" s="236"/>
      <c r="BJ14" s="236"/>
      <c r="BK14" s="236"/>
      <c r="BL14" s="236"/>
      <c r="BM14" s="236"/>
      <c r="BN14" s="236"/>
      <c r="BO14" s="236"/>
      <c r="BP14" s="236"/>
      <c r="BQ14" s="241">
        <v>8</v>
      </c>
      <c r="BR14" s="242"/>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7"/>
    </row>
    <row r="15" spans="1:131" s="238" customFormat="1" ht="26.25" customHeight="1" x14ac:dyDescent="0.15">
      <c r="A15" s="241">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35"/>
      <c r="BA15" s="235"/>
      <c r="BB15" s="235"/>
      <c r="BC15" s="235"/>
      <c r="BD15" s="235"/>
      <c r="BE15" s="236"/>
      <c r="BF15" s="236"/>
      <c r="BG15" s="236"/>
      <c r="BH15" s="236"/>
      <c r="BI15" s="236"/>
      <c r="BJ15" s="236"/>
      <c r="BK15" s="236"/>
      <c r="BL15" s="236"/>
      <c r="BM15" s="236"/>
      <c r="BN15" s="236"/>
      <c r="BO15" s="236"/>
      <c r="BP15" s="236"/>
      <c r="BQ15" s="241">
        <v>9</v>
      </c>
      <c r="BR15" s="242"/>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7"/>
    </row>
    <row r="16" spans="1:131" s="238" customFormat="1" ht="26.25" customHeight="1" x14ac:dyDescent="0.15">
      <c r="A16" s="241">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35"/>
      <c r="BA16" s="235"/>
      <c r="BB16" s="235"/>
      <c r="BC16" s="235"/>
      <c r="BD16" s="235"/>
      <c r="BE16" s="236"/>
      <c r="BF16" s="236"/>
      <c r="BG16" s="236"/>
      <c r="BH16" s="236"/>
      <c r="BI16" s="236"/>
      <c r="BJ16" s="236"/>
      <c r="BK16" s="236"/>
      <c r="BL16" s="236"/>
      <c r="BM16" s="236"/>
      <c r="BN16" s="236"/>
      <c r="BO16" s="236"/>
      <c r="BP16" s="236"/>
      <c r="BQ16" s="241">
        <v>10</v>
      </c>
      <c r="BR16" s="242"/>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7"/>
    </row>
    <row r="17" spans="1:131" s="238" customFormat="1" ht="26.25" customHeight="1" x14ac:dyDescent="0.15">
      <c r="A17" s="241">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35"/>
      <c r="BA17" s="235"/>
      <c r="BB17" s="235"/>
      <c r="BC17" s="235"/>
      <c r="BD17" s="235"/>
      <c r="BE17" s="236"/>
      <c r="BF17" s="236"/>
      <c r="BG17" s="236"/>
      <c r="BH17" s="236"/>
      <c r="BI17" s="236"/>
      <c r="BJ17" s="236"/>
      <c r="BK17" s="236"/>
      <c r="BL17" s="236"/>
      <c r="BM17" s="236"/>
      <c r="BN17" s="236"/>
      <c r="BO17" s="236"/>
      <c r="BP17" s="236"/>
      <c r="BQ17" s="241">
        <v>11</v>
      </c>
      <c r="BR17" s="242"/>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7"/>
    </row>
    <row r="18" spans="1:131" s="238" customFormat="1" ht="26.25" customHeight="1" x14ac:dyDescent="0.15">
      <c r="A18" s="241">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35"/>
      <c r="BA18" s="235"/>
      <c r="BB18" s="235"/>
      <c r="BC18" s="235"/>
      <c r="BD18" s="235"/>
      <c r="BE18" s="236"/>
      <c r="BF18" s="236"/>
      <c r="BG18" s="236"/>
      <c r="BH18" s="236"/>
      <c r="BI18" s="236"/>
      <c r="BJ18" s="236"/>
      <c r="BK18" s="236"/>
      <c r="BL18" s="236"/>
      <c r="BM18" s="236"/>
      <c r="BN18" s="236"/>
      <c r="BO18" s="236"/>
      <c r="BP18" s="236"/>
      <c r="BQ18" s="241">
        <v>12</v>
      </c>
      <c r="BR18" s="242"/>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7"/>
    </row>
    <row r="19" spans="1:131" s="238" customFormat="1" ht="26.25" customHeight="1" x14ac:dyDescent="0.15">
      <c r="A19" s="241">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35"/>
      <c r="BA19" s="235"/>
      <c r="BB19" s="235"/>
      <c r="BC19" s="235"/>
      <c r="BD19" s="235"/>
      <c r="BE19" s="236"/>
      <c r="BF19" s="236"/>
      <c r="BG19" s="236"/>
      <c r="BH19" s="236"/>
      <c r="BI19" s="236"/>
      <c r="BJ19" s="236"/>
      <c r="BK19" s="236"/>
      <c r="BL19" s="236"/>
      <c r="BM19" s="236"/>
      <c r="BN19" s="236"/>
      <c r="BO19" s="236"/>
      <c r="BP19" s="236"/>
      <c r="BQ19" s="241">
        <v>13</v>
      </c>
      <c r="BR19" s="242"/>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7"/>
    </row>
    <row r="20" spans="1:131" s="238" customFormat="1" ht="26.25" customHeight="1" x14ac:dyDescent="0.15">
      <c r="A20" s="241">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35"/>
      <c r="BA20" s="235"/>
      <c r="BB20" s="235"/>
      <c r="BC20" s="235"/>
      <c r="BD20" s="235"/>
      <c r="BE20" s="236"/>
      <c r="BF20" s="236"/>
      <c r="BG20" s="236"/>
      <c r="BH20" s="236"/>
      <c r="BI20" s="236"/>
      <c r="BJ20" s="236"/>
      <c r="BK20" s="236"/>
      <c r="BL20" s="236"/>
      <c r="BM20" s="236"/>
      <c r="BN20" s="236"/>
      <c r="BO20" s="236"/>
      <c r="BP20" s="236"/>
      <c r="BQ20" s="241">
        <v>14</v>
      </c>
      <c r="BR20" s="242"/>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7"/>
    </row>
    <row r="21" spans="1:131" s="238" customFormat="1" ht="26.25" customHeight="1" thickBot="1" x14ac:dyDescent="0.2">
      <c r="A21" s="241">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35"/>
      <c r="BA21" s="235"/>
      <c r="BB21" s="235"/>
      <c r="BC21" s="235"/>
      <c r="BD21" s="235"/>
      <c r="BE21" s="236"/>
      <c r="BF21" s="236"/>
      <c r="BG21" s="236"/>
      <c r="BH21" s="236"/>
      <c r="BI21" s="236"/>
      <c r="BJ21" s="236"/>
      <c r="BK21" s="236"/>
      <c r="BL21" s="236"/>
      <c r="BM21" s="236"/>
      <c r="BN21" s="236"/>
      <c r="BO21" s="236"/>
      <c r="BP21" s="236"/>
      <c r="BQ21" s="241">
        <v>15</v>
      </c>
      <c r="BR21" s="242"/>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7"/>
    </row>
    <row r="22" spans="1:131" s="238" customFormat="1" ht="26.25" customHeight="1" x14ac:dyDescent="0.15">
      <c r="A22" s="241">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394</v>
      </c>
      <c r="BA22" s="1056"/>
      <c r="BB22" s="1056"/>
      <c r="BC22" s="1056"/>
      <c r="BD22" s="1057"/>
      <c r="BE22" s="236"/>
      <c r="BF22" s="236"/>
      <c r="BG22" s="236"/>
      <c r="BH22" s="236"/>
      <c r="BI22" s="236"/>
      <c r="BJ22" s="236"/>
      <c r="BK22" s="236"/>
      <c r="BL22" s="236"/>
      <c r="BM22" s="236"/>
      <c r="BN22" s="236"/>
      <c r="BO22" s="236"/>
      <c r="BP22" s="236"/>
      <c r="BQ22" s="241">
        <v>16</v>
      </c>
      <c r="BR22" s="242"/>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7"/>
    </row>
    <row r="23" spans="1:131" s="238" customFormat="1" ht="26.25" customHeight="1" thickBot="1" x14ac:dyDescent="0.2">
      <c r="A23" s="243" t="s">
        <v>395</v>
      </c>
      <c r="B23" s="965" t="s">
        <v>396</v>
      </c>
      <c r="C23" s="966"/>
      <c r="D23" s="966"/>
      <c r="E23" s="966"/>
      <c r="F23" s="966"/>
      <c r="G23" s="966"/>
      <c r="H23" s="966"/>
      <c r="I23" s="966"/>
      <c r="J23" s="966"/>
      <c r="K23" s="966"/>
      <c r="L23" s="966"/>
      <c r="M23" s="966"/>
      <c r="N23" s="966"/>
      <c r="O23" s="966"/>
      <c r="P23" s="976"/>
      <c r="Q23" s="1095">
        <v>4003</v>
      </c>
      <c r="R23" s="1089"/>
      <c r="S23" s="1089"/>
      <c r="T23" s="1089"/>
      <c r="U23" s="1089"/>
      <c r="V23" s="1089">
        <v>3727</v>
      </c>
      <c r="W23" s="1089"/>
      <c r="X23" s="1089"/>
      <c r="Y23" s="1089"/>
      <c r="Z23" s="1089"/>
      <c r="AA23" s="1089">
        <v>276</v>
      </c>
      <c r="AB23" s="1089"/>
      <c r="AC23" s="1089"/>
      <c r="AD23" s="1089"/>
      <c r="AE23" s="1096"/>
      <c r="AF23" s="1097">
        <v>239</v>
      </c>
      <c r="AG23" s="1089"/>
      <c r="AH23" s="1089"/>
      <c r="AI23" s="1089"/>
      <c r="AJ23" s="1098"/>
      <c r="AK23" s="1099"/>
      <c r="AL23" s="1100"/>
      <c r="AM23" s="1100"/>
      <c r="AN23" s="1100"/>
      <c r="AO23" s="1100"/>
      <c r="AP23" s="1089">
        <v>2218</v>
      </c>
      <c r="AQ23" s="1089"/>
      <c r="AR23" s="1089"/>
      <c r="AS23" s="1089"/>
      <c r="AT23" s="1089"/>
      <c r="AU23" s="1090"/>
      <c r="AV23" s="1090"/>
      <c r="AW23" s="1090"/>
      <c r="AX23" s="1090"/>
      <c r="AY23" s="1091"/>
      <c r="AZ23" s="1092" t="s">
        <v>129</v>
      </c>
      <c r="BA23" s="1093"/>
      <c r="BB23" s="1093"/>
      <c r="BC23" s="1093"/>
      <c r="BD23" s="1094"/>
      <c r="BE23" s="236"/>
      <c r="BF23" s="236"/>
      <c r="BG23" s="236"/>
      <c r="BH23" s="236"/>
      <c r="BI23" s="236"/>
      <c r="BJ23" s="236"/>
      <c r="BK23" s="236"/>
      <c r="BL23" s="236"/>
      <c r="BM23" s="236"/>
      <c r="BN23" s="236"/>
      <c r="BO23" s="236"/>
      <c r="BP23" s="236"/>
      <c r="BQ23" s="241">
        <v>17</v>
      </c>
      <c r="BR23" s="242"/>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7"/>
    </row>
    <row r="24" spans="1:131" s="238" customFormat="1" ht="26.25" customHeight="1" x14ac:dyDescent="0.15">
      <c r="A24" s="1088" t="s">
        <v>397</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35"/>
      <c r="BA24" s="235"/>
      <c r="BB24" s="235"/>
      <c r="BC24" s="235"/>
      <c r="BD24" s="235"/>
      <c r="BE24" s="236"/>
      <c r="BF24" s="236"/>
      <c r="BG24" s="236"/>
      <c r="BH24" s="236"/>
      <c r="BI24" s="236"/>
      <c r="BJ24" s="236"/>
      <c r="BK24" s="236"/>
      <c r="BL24" s="236"/>
      <c r="BM24" s="236"/>
      <c r="BN24" s="236"/>
      <c r="BO24" s="236"/>
      <c r="BP24" s="236"/>
      <c r="BQ24" s="241">
        <v>18</v>
      </c>
      <c r="BR24" s="242"/>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7"/>
    </row>
    <row r="25" spans="1:131" ht="26.25" customHeight="1" thickBot="1" x14ac:dyDescent="0.2">
      <c r="A25" s="1087" t="s">
        <v>398</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35"/>
      <c r="BK25" s="235"/>
      <c r="BL25" s="235"/>
      <c r="BM25" s="235"/>
      <c r="BN25" s="235"/>
      <c r="BO25" s="244"/>
      <c r="BP25" s="244"/>
      <c r="BQ25" s="241">
        <v>19</v>
      </c>
      <c r="BR25" s="242"/>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33"/>
    </row>
    <row r="26" spans="1:131" ht="26.25" customHeight="1" x14ac:dyDescent="0.15">
      <c r="A26" s="1023" t="s">
        <v>376</v>
      </c>
      <c r="B26" s="1024"/>
      <c r="C26" s="1024"/>
      <c r="D26" s="1024"/>
      <c r="E26" s="1024"/>
      <c r="F26" s="1024"/>
      <c r="G26" s="1024"/>
      <c r="H26" s="1024"/>
      <c r="I26" s="1024"/>
      <c r="J26" s="1024"/>
      <c r="K26" s="1024"/>
      <c r="L26" s="1024"/>
      <c r="M26" s="1024"/>
      <c r="N26" s="1024"/>
      <c r="O26" s="1024"/>
      <c r="P26" s="1025"/>
      <c r="Q26" s="1029" t="s">
        <v>399</v>
      </c>
      <c r="R26" s="1030"/>
      <c r="S26" s="1030"/>
      <c r="T26" s="1030"/>
      <c r="U26" s="1031"/>
      <c r="V26" s="1029" t="s">
        <v>400</v>
      </c>
      <c r="W26" s="1030"/>
      <c r="X26" s="1030"/>
      <c r="Y26" s="1030"/>
      <c r="Z26" s="1031"/>
      <c r="AA26" s="1029" t="s">
        <v>401</v>
      </c>
      <c r="AB26" s="1030"/>
      <c r="AC26" s="1030"/>
      <c r="AD26" s="1030"/>
      <c r="AE26" s="1030"/>
      <c r="AF26" s="1083" t="s">
        <v>402</v>
      </c>
      <c r="AG26" s="1036"/>
      <c r="AH26" s="1036"/>
      <c r="AI26" s="1036"/>
      <c r="AJ26" s="1084"/>
      <c r="AK26" s="1030" t="s">
        <v>403</v>
      </c>
      <c r="AL26" s="1030"/>
      <c r="AM26" s="1030"/>
      <c r="AN26" s="1030"/>
      <c r="AO26" s="1031"/>
      <c r="AP26" s="1029" t="s">
        <v>404</v>
      </c>
      <c r="AQ26" s="1030"/>
      <c r="AR26" s="1030"/>
      <c r="AS26" s="1030"/>
      <c r="AT26" s="1031"/>
      <c r="AU26" s="1029" t="s">
        <v>405</v>
      </c>
      <c r="AV26" s="1030"/>
      <c r="AW26" s="1030"/>
      <c r="AX26" s="1030"/>
      <c r="AY26" s="1031"/>
      <c r="AZ26" s="1029" t="s">
        <v>406</v>
      </c>
      <c r="BA26" s="1030"/>
      <c r="BB26" s="1030"/>
      <c r="BC26" s="1030"/>
      <c r="BD26" s="1031"/>
      <c r="BE26" s="1029" t="s">
        <v>383</v>
      </c>
      <c r="BF26" s="1030"/>
      <c r="BG26" s="1030"/>
      <c r="BH26" s="1030"/>
      <c r="BI26" s="1043"/>
      <c r="BJ26" s="235"/>
      <c r="BK26" s="235"/>
      <c r="BL26" s="235"/>
      <c r="BM26" s="235"/>
      <c r="BN26" s="235"/>
      <c r="BO26" s="244"/>
      <c r="BP26" s="244"/>
      <c r="BQ26" s="241">
        <v>20</v>
      </c>
      <c r="BR26" s="242"/>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33"/>
    </row>
    <row r="27" spans="1:131" ht="26.25" customHeight="1" thickBot="1" x14ac:dyDescent="0.2">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35"/>
      <c r="BK27" s="235"/>
      <c r="BL27" s="235"/>
      <c r="BM27" s="235"/>
      <c r="BN27" s="235"/>
      <c r="BO27" s="244"/>
      <c r="BP27" s="244"/>
      <c r="BQ27" s="241">
        <v>21</v>
      </c>
      <c r="BR27" s="242"/>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33"/>
    </row>
    <row r="28" spans="1:131" ht="26.25" customHeight="1" thickTop="1" x14ac:dyDescent="0.15">
      <c r="A28" s="245">
        <v>1</v>
      </c>
      <c r="B28" s="1075" t="s">
        <v>407</v>
      </c>
      <c r="C28" s="1076"/>
      <c r="D28" s="1076"/>
      <c r="E28" s="1076"/>
      <c r="F28" s="1076"/>
      <c r="G28" s="1076"/>
      <c r="H28" s="1076"/>
      <c r="I28" s="1076"/>
      <c r="J28" s="1076"/>
      <c r="K28" s="1076"/>
      <c r="L28" s="1076"/>
      <c r="M28" s="1076"/>
      <c r="N28" s="1076"/>
      <c r="O28" s="1076"/>
      <c r="P28" s="1077"/>
      <c r="Q28" s="1078">
        <v>568</v>
      </c>
      <c r="R28" s="1079"/>
      <c r="S28" s="1079"/>
      <c r="T28" s="1079"/>
      <c r="U28" s="1079"/>
      <c r="V28" s="1079">
        <v>519</v>
      </c>
      <c r="W28" s="1079"/>
      <c r="X28" s="1079"/>
      <c r="Y28" s="1079"/>
      <c r="Z28" s="1079"/>
      <c r="AA28" s="1079">
        <v>49</v>
      </c>
      <c r="AB28" s="1079"/>
      <c r="AC28" s="1079"/>
      <c r="AD28" s="1079"/>
      <c r="AE28" s="1080"/>
      <c r="AF28" s="1081">
        <v>49</v>
      </c>
      <c r="AG28" s="1079"/>
      <c r="AH28" s="1079"/>
      <c r="AI28" s="1079"/>
      <c r="AJ28" s="1082"/>
      <c r="AK28" s="1070">
        <v>53</v>
      </c>
      <c r="AL28" s="1071"/>
      <c r="AM28" s="1071"/>
      <c r="AN28" s="1071"/>
      <c r="AO28" s="1071"/>
      <c r="AP28" s="1071" t="s">
        <v>511</v>
      </c>
      <c r="AQ28" s="1071"/>
      <c r="AR28" s="1071"/>
      <c r="AS28" s="1071"/>
      <c r="AT28" s="1071"/>
      <c r="AU28" s="1071" t="s">
        <v>511</v>
      </c>
      <c r="AV28" s="1071"/>
      <c r="AW28" s="1071"/>
      <c r="AX28" s="1071"/>
      <c r="AY28" s="1071"/>
      <c r="AZ28" s="1072" t="s">
        <v>511</v>
      </c>
      <c r="BA28" s="1072"/>
      <c r="BB28" s="1072"/>
      <c r="BC28" s="1072"/>
      <c r="BD28" s="1072"/>
      <c r="BE28" s="1073"/>
      <c r="BF28" s="1073"/>
      <c r="BG28" s="1073"/>
      <c r="BH28" s="1073"/>
      <c r="BI28" s="1074"/>
      <c r="BJ28" s="235"/>
      <c r="BK28" s="235"/>
      <c r="BL28" s="235"/>
      <c r="BM28" s="235"/>
      <c r="BN28" s="235"/>
      <c r="BO28" s="244"/>
      <c r="BP28" s="244"/>
      <c r="BQ28" s="241">
        <v>22</v>
      </c>
      <c r="BR28" s="242"/>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33"/>
    </row>
    <row r="29" spans="1:131" ht="26.25" customHeight="1" x14ac:dyDescent="0.15">
      <c r="A29" s="245">
        <v>2</v>
      </c>
      <c r="B29" s="1058" t="s">
        <v>408</v>
      </c>
      <c r="C29" s="1059"/>
      <c r="D29" s="1059"/>
      <c r="E29" s="1059"/>
      <c r="F29" s="1059"/>
      <c r="G29" s="1059"/>
      <c r="H29" s="1059"/>
      <c r="I29" s="1059"/>
      <c r="J29" s="1059"/>
      <c r="K29" s="1059"/>
      <c r="L29" s="1059"/>
      <c r="M29" s="1059"/>
      <c r="N29" s="1059"/>
      <c r="O29" s="1059"/>
      <c r="P29" s="1060"/>
      <c r="Q29" s="1066">
        <v>73</v>
      </c>
      <c r="R29" s="1067"/>
      <c r="S29" s="1067"/>
      <c r="T29" s="1067"/>
      <c r="U29" s="1067"/>
      <c r="V29" s="1067">
        <v>73</v>
      </c>
      <c r="W29" s="1067"/>
      <c r="X29" s="1067"/>
      <c r="Y29" s="1067"/>
      <c r="Z29" s="1067"/>
      <c r="AA29" s="1067" t="s">
        <v>511</v>
      </c>
      <c r="AB29" s="1067"/>
      <c r="AC29" s="1067"/>
      <c r="AD29" s="1067"/>
      <c r="AE29" s="1068"/>
      <c r="AF29" s="1063" t="s">
        <v>129</v>
      </c>
      <c r="AG29" s="1064"/>
      <c r="AH29" s="1064"/>
      <c r="AI29" s="1064"/>
      <c r="AJ29" s="1065"/>
      <c r="AK29" s="1008">
        <v>37</v>
      </c>
      <c r="AL29" s="999"/>
      <c r="AM29" s="999"/>
      <c r="AN29" s="999"/>
      <c r="AO29" s="999"/>
      <c r="AP29" s="999">
        <v>88</v>
      </c>
      <c r="AQ29" s="999"/>
      <c r="AR29" s="999"/>
      <c r="AS29" s="999"/>
      <c r="AT29" s="999"/>
      <c r="AU29" s="999">
        <v>7</v>
      </c>
      <c r="AV29" s="999"/>
      <c r="AW29" s="999"/>
      <c r="AX29" s="999"/>
      <c r="AY29" s="999"/>
      <c r="AZ29" s="1069" t="s">
        <v>511</v>
      </c>
      <c r="BA29" s="1069"/>
      <c r="BB29" s="1069"/>
      <c r="BC29" s="1069"/>
      <c r="BD29" s="1069"/>
      <c r="BE29" s="1000"/>
      <c r="BF29" s="1000"/>
      <c r="BG29" s="1000"/>
      <c r="BH29" s="1000"/>
      <c r="BI29" s="1001"/>
      <c r="BJ29" s="235"/>
      <c r="BK29" s="235"/>
      <c r="BL29" s="235"/>
      <c r="BM29" s="235"/>
      <c r="BN29" s="235"/>
      <c r="BO29" s="244"/>
      <c r="BP29" s="244"/>
      <c r="BQ29" s="241">
        <v>23</v>
      </c>
      <c r="BR29" s="242"/>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33"/>
    </row>
    <row r="30" spans="1:131" ht="26.25" customHeight="1" x14ac:dyDescent="0.15">
      <c r="A30" s="245">
        <v>3</v>
      </c>
      <c r="B30" s="1058" t="s">
        <v>409</v>
      </c>
      <c r="C30" s="1059"/>
      <c r="D30" s="1059"/>
      <c r="E30" s="1059"/>
      <c r="F30" s="1059"/>
      <c r="G30" s="1059"/>
      <c r="H30" s="1059"/>
      <c r="I30" s="1059"/>
      <c r="J30" s="1059"/>
      <c r="K30" s="1059"/>
      <c r="L30" s="1059"/>
      <c r="M30" s="1059"/>
      <c r="N30" s="1059"/>
      <c r="O30" s="1059"/>
      <c r="P30" s="1060"/>
      <c r="Q30" s="1066">
        <v>951</v>
      </c>
      <c r="R30" s="1067"/>
      <c r="S30" s="1067"/>
      <c r="T30" s="1067"/>
      <c r="U30" s="1067"/>
      <c r="V30" s="1067">
        <v>860</v>
      </c>
      <c r="W30" s="1067"/>
      <c r="X30" s="1067"/>
      <c r="Y30" s="1067"/>
      <c r="Z30" s="1067"/>
      <c r="AA30" s="1067">
        <v>91</v>
      </c>
      <c r="AB30" s="1067"/>
      <c r="AC30" s="1067"/>
      <c r="AD30" s="1067"/>
      <c r="AE30" s="1068"/>
      <c r="AF30" s="1063">
        <v>91</v>
      </c>
      <c r="AG30" s="1064"/>
      <c r="AH30" s="1064"/>
      <c r="AI30" s="1064"/>
      <c r="AJ30" s="1065"/>
      <c r="AK30" s="1008">
        <v>137</v>
      </c>
      <c r="AL30" s="999"/>
      <c r="AM30" s="999"/>
      <c r="AN30" s="999"/>
      <c r="AO30" s="999"/>
      <c r="AP30" s="999" t="s">
        <v>511</v>
      </c>
      <c r="AQ30" s="999"/>
      <c r="AR30" s="999"/>
      <c r="AS30" s="999"/>
      <c r="AT30" s="999"/>
      <c r="AU30" s="999" t="s">
        <v>511</v>
      </c>
      <c r="AV30" s="999"/>
      <c r="AW30" s="999"/>
      <c r="AX30" s="999"/>
      <c r="AY30" s="999"/>
      <c r="AZ30" s="1069" t="s">
        <v>511</v>
      </c>
      <c r="BA30" s="1069"/>
      <c r="BB30" s="1069"/>
      <c r="BC30" s="1069"/>
      <c r="BD30" s="1069"/>
      <c r="BE30" s="1000"/>
      <c r="BF30" s="1000"/>
      <c r="BG30" s="1000"/>
      <c r="BH30" s="1000"/>
      <c r="BI30" s="1001"/>
      <c r="BJ30" s="235"/>
      <c r="BK30" s="235"/>
      <c r="BL30" s="235"/>
      <c r="BM30" s="235"/>
      <c r="BN30" s="235"/>
      <c r="BO30" s="244"/>
      <c r="BP30" s="244"/>
      <c r="BQ30" s="241">
        <v>24</v>
      </c>
      <c r="BR30" s="242"/>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33"/>
    </row>
    <row r="31" spans="1:131" ht="26.25" customHeight="1" x14ac:dyDescent="0.15">
      <c r="A31" s="245">
        <v>4</v>
      </c>
      <c r="B31" s="1058" t="s">
        <v>410</v>
      </c>
      <c r="C31" s="1059"/>
      <c r="D31" s="1059"/>
      <c r="E31" s="1059"/>
      <c r="F31" s="1059"/>
      <c r="G31" s="1059"/>
      <c r="H31" s="1059"/>
      <c r="I31" s="1059"/>
      <c r="J31" s="1059"/>
      <c r="K31" s="1059"/>
      <c r="L31" s="1059"/>
      <c r="M31" s="1059"/>
      <c r="N31" s="1059"/>
      <c r="O31" s="1059"/>
      <c r="P31" s="1060"/>
      <c r="Q31" s="1066">
        <v>34</v>
      </c>
      <c r="R31" s="1067"/>
      <c r="S31" s="1067"/>
      <c r="T31" s="1067"/>
      <c r="U31" s="1067"/>
      <c r="V31" s="1067">
        <v>25</v>
      </c>
      <c r="W31" s="1067"/>
      <c r="X31" s="1067"/>
      <c r="Y31" s="1067"/>
      <c r="Z31" s="1067"/>
      <c r="AA31" s="1067">
        <v>9</v>
      </c>
      <c r="AB31" s="1067"/>
      <c r="AC31" s="1067"/>
      <c r="AD31" s="1067"/>
      <c r="AE31" s="1068"/>
      <c r="AF31" s="1063">
        <v>9</v>
      </c>
      <c r="AG31" s="1064"/>
      <c r="AH31" s="1064"/>
      <c r="AI31" s="1064"/>
      <c r="AJ31" s="1065"/>
      <c r="AK31" s="1008">
        <v>3</v>
      </c>
      <c r="AL31" s="999"/>
      <c r="AM31" s="999"/>
      <c r="AN31" s="999"/>
      <c r="AO31" s="999"/>
      <c r="AP31" s="999" t="s">
        <v>511</v>
      </c>
      <c r="AQ31" s="999"/>
      <c r="AR31" s="999"/>
      <c r="AS31" s="999"/>
      <c r="AT31" s="999"/>
      <c r="AU31" s="999" t="s">
        <v>511</v>
      </c>
      <c r="AV31" s="999"/>
      <c r="AW31" s="999"/>
      <c r="AX31" s="999"/>
      <c r="AY31" s="999"/>
      <c r="AZ31" s="1069" t="s">
        <v>511</v>
      </c>
      <c r="BA31" s="1069"/>
      <c r="BB31" s="1069"/>
      <c r="BC31" s="1069"/>
      <c r="BD31" s="1069"/>
      <c r="BE31" s="1000"/>
      <c r="BF31" s="1000"/>
      <c r="BG31" s="1000"/>
      <c r="BH31" s="1000"/>
      <c r="BI31" s="1001"/>
      <c r="BJ31" s="235"/>
      <c r="BK31" s="235"/>
      <c r="BL31" s="235"/>
      <c r="BM31" s="235"/>
      <c r="BN31" s="235"/>
      <c r="BO31" s="244"/>
      <c r="BP31" s="244"/>
      <c r="BQ31" s="241">
        <v>25</v>
      </c>
      <c r="BR31" s="242"/>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33"/>
    </row>
    <row r="32" spans="1:131" ht="26.25" customHeight="1" x14ac:dyDescent="0.15">
      <c r="A32" s="245">
        <v>5</v>
      </c>
      <c r="B32" s="1058" t="s">
        <v>411</v>
      </c>
      <c r="C32" s="1059"/>
      <c r="D32" s="1059"/>
      <c r="E32" s="1059"/>
      <c r="F32" s="1059"/>
      <c r="G32" s="1059"/>
      <c r="H32" s="1059"/>
      <c r="I32" s="1059"/>
      <c r="J32" s="1059"/>
      <c r="K32" s="1059"/>
      <c r="L32" s="1059"/>
      <c r="M32" s="1059"/>
      <c r="N32" s="1059"/>
      <c r="O32" s="1059"/>
      <c r="P32" s="1060"/>
      <c r="Q32" s="1066">
        <v>290</v>
      </c>
      <c r="R32" s="1067"/>
      <c r="S32" s="1067"/>
      <c r="T32" s="1067"/>
      <c r="U32" s="1067"/>
      <c r="V32" s="1067">
        <v>290</v>
      </c>
      <c r="W32" s="1067"/>
      <c r="X32" s="1067"/>
      <c r="Y32" s="1067"/>
      <c r="Z32" s="1067"/>
      <c r="AA32" s="1067" t="s">
        <v>511</v>
      </c>
      <c r="AB32" s="1067"/>
      <c r="AC32" s="1067"/>
      <c r="AD32" s="1067"/>
      <c r="AE32" s="1068"/>
      <c r="AF32" s="1063" t="s">
        <v>129</v>
      </c>
      <c r="AG32" s="1064"/>
      <c r="AH32" s="1064"/>
      <c r="AI32" s="1064"/>
      <c r="AJ32" s="1065"/>
      <c r="AK32" s="1008">
        <v>3</v>
      </c>
      <c r="AL32" s="999"/>
      <c r="AM32" s="999"/>
      <c r="AN32" s="999"/>
      <c r="AO32" s="999"/>
      <c r="AP32" s="999">
        <v>210</v>
      </c>
      <c r="AQ32" s="999"/>
      <c r="AR32" s="999"/>
      <c r="AS32" s="999"/>
      <c r="AT32" s="999"/>
      <c r="AU32" s="999">
        <v>0</v>
      </c>
      <c r="AV32" s="999"/>
      <c r="AW32" s="999"/>
      <c r="AX32" s="999"/>
      <c r="AY32" s="999"/>
      <c r="AZ32" s="1069" t="s">
        <v>511</v>
      </c>
      <c r="BA32" s="1069"/>
      <c r="BB32" s="1069"/>
      <c r="BC32" s="1069"/>
      <c r="BD32" s="1069"/>
      <c r="BE32" s="1000"/>
      <c r="BF32" s="1000"/>
      <c r="BG32" s="1000"/>
      <c r="BH32" s="1000"/>
      <c r="BI32" s="1001"/>
      <c r="BJ32" s="235"/>
      <c r="BK32" s="235"/>
      <c r="BL32" s="235"/>
      <c r="BM32" s="235"/>
      <c r="BN32" s="235"/>
      <c r="BO32" s="244"/>
      <c r="BP32" s="244"/>
      <c r="BQ32" s="241">
        <v>26</v>
      </c>
      <c r="BR32" s="242"/>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33"/>
    </row>
    <row r="33" spans="1:131" ht="26.25" customHeight="1" x14ac:dyDescent="0.15">
      <c r="A33" s="245">
        <v>6</v>
      </c>
      <c r="B33" s="1058" t="s">
        <v>412</v>
      </c>
      <c r="C33" s="1059"/>
      <c r="D33" s="1059"/>
      <c r="E33" s="1059"/>
      <c r="F33" s="1059"/>
      <c r="G33" s="1059"/>
      <c r="H33" s="1059"/>
      <c r="I33" s="1059"/>
      <c r="J33" s="1059"/>
      <c r="K33" s="1059"/>
      <c r="L33" s="1059"/>
      <c r="M33" s="1059"/>
      <c r="N33" s="1059"/>
      <c r="O33" s="1059"/>
      <c r="P33" s="1060"/>
      <c r="Q33" s="1066">
        <v>59</v>
      </c>
      <c r="R33" s="1067"/>
      <c r="S33" s="1067"/>
      <c r="T33" s="1067"/>
      <c r="U33" s="1067"/>
      <c r="V33" s="1067">
        <v>59</v>
      </c>
      <c r="W33" s="1067"/>
      <c r="X33" s="1067"/>
      <c r="Y33" s="1067"/>
      <c r="Z33" s="1067"/>
      <c r="AA33" s="1067" t="s">
        <v>511</v>
      </c>
      <c r="AB33" s="1067"/>
      <c r="AC33" s="1067"/>
      <c r="AD33" s="1067"/>
      <c r="AE33" s="1068"/>
      <c r="AF33" s="1063" t="s">
        <v>129</v>
      </c>
      <c r="AG33" s="1064"/>
      <c r="AH33" s="1064"/>
      <c r="AI33" s="1064"/>
      <c r="AJ33" s="1065"/>
      <c r="AK33" s="1008">
        <v>20</v>
      </c>
      <c r="AL33" s="999"/>
      <c r="AM33" s="999"/>
      <c r="AN33" s="999"/>
      <c r="AO33" s="999"/>
      <c r="AP33" s="999" t="s">
        <v>511</v>
      </c>
      <c r="AQ33" s="999"/>
      <c r="AR33" s="999"/>
      <c r="AS33" s="999"/>
      <c r="AT33" s="999"/>
      <c r="AU33" s="999" t="s">
        <v>511</v>
      </c>
      <c r="AV33" s="999"/>
      <c r="AW33" s="999"/>
      <c r="AX33" s="999"/>
      <c r="AY33" s="999"/>
      <c r="AZ33" s="1069" t="s">
        <v>511</v>
      </c>
      <c r="BA33" s="1069"/>
      <c r="BB33" s="1069"/>
      <c r="BC33" s="1069"/>
      <c r="BD33" s="1069"/>
      <c r="BE33" s="1000"/>
      <c r="BF33" s="1000"/>
      <c r="BG33" s="1000"/>
      <c r="BH33" s="1000"/>
      <c r="BI33" s="1001"/>
      <c r="BJ33" s="235"/>
      <c r="BK33" s="235"/>
      <c r="BL33" s="235"/>
      <c r="BM33" s="235"/>
      <c r="BN33" s="235"/>
      <c r="BO33" s="244"/>
      <c r="BP33" s="244"/>
      <c r="BQ33" s="241">
        <v>27</v>
      </c>
      <c r="BR33" s="242"/>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33"/>
    </row>
    <row r="34" spans="1:131" ht="26.25" customHeight="1" x14ac:dyDescent="0.15">
      <c r="A34" s="245">
        <v>7</v>
      </c>
      <c r="B34" s="1058" t="s">
        <v>413</v>
      </c>
      <c r="C34" s="1059"/>
      <c r="D34" s="1059"/>
      <c r="E34" s="1059"/>
      <c r="F34" s="1059"/>
      <c r="G34" s="1059"/>
      <c r="H34" s="1059"/>
      <c r="I34" s="1059"/>
      <c r="J34" s="1059"/>
      <c r="K34" s="1059"/>
      <c r="L34" s="1059"/>
      <c r="M34" s="1059"/>
      <c r="N34" s="1059"/>
      <c r="O34" s="1059"/>
      <c r="P34" s="1060"/>
      <c r="Q34" s="1066">
        <v>112</v>
      </c>
      <c r="R34" s="1067"/>
      <c r="S34" s="1067"/>
      <c r="T34" s="1067"/>
      <c r="U34" s="1067"/>
      <c r="V34" s="1067">
        <v>109</v>
      </c>
      <c r="W34" s="1067"/>
      <c r="X34" s="1067"/>
      <c r="Y34" s="1067"/>
      <c r="Z34" s="1067"/>
      <c r="AA34" s="1067">
        <v>3</v>
      </c>
      <c r="AB34" s="1067"/>
      <c r="AC34" s="1067"/>
      <c r="AD34" s="1067"/>
      <c r="AE34" s="1068"/>
      <c r="AF34" s="1063">
        <v>100</v>
      </c>
      <c r="AG34" s="1064"/>
      <c r="AH34" s="1064"/>
      <c r="AI34" s="1064"/>
      <c r="AJ34" s="1065"/>
      <c r="AK34" s="1008" t="s">
        <v>511</v>
      </c>
      <c r="AL34" s="999"/>
      <c r="AM34" s="999"/>
      <c r="AN34" s="999"/>
      <c r="AO34" s="999"/>
      <c r="AP34" s="999">
        <v>287</v>
      </c>
      <c r="AQ34" s="999"/>
      <c r="AR34" s="999"/>
      <c r="AS34" s="999"/>
      <c r="AT34" s="999"/>
      <c r="AU34" s="999" t="s">
        <v>511</v>
      </c>
      <c r="AV34" s="999"/>
      <c r="AW34" s="999"/>
      <c r="AX34" s="999"/>
      <c r="AY34" s="999"/>
      <c r="AZ34" s="1069" t="s">
        <v>511</v>
      </c>
      <c r="BA34" s="1069"/>
      <c r="BB34" s="1069"/>
      <c r="BC34" s="1069"/>
      <c r="BD34" s="1069"/>
      <c r="BE34" s="1000" t="s">
        <v>414</v>
      </c>
      <c r="BF34" s="1000"/>
      <c r="BG34" s="1000"/>
      <c r="BH34" s="1000"/>
      <c r="BI34" s="1001"/>
      <c r="BJ34" s="235"/>
      <c r="BK34" s="235"/>
      <c r="BL34" s="235"/>
      <c r="BM34" s="235"/>
      <c r="BN34" s="235"/>
      <c r="BO34" s="244"/>
      <c r="BP34" s="244"/>
      <c r="BQ34" s="241">
        <v>28</v>
      </c>
      <c r="BR34" s="242"/>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33"/>
    </row>
    <row r="35" spans="1:131" ht="26.25" customHeight="1" x14ac:dyDescent="0.15">
      <c r="A35" s="245">
        <v>8</v>
      </c>
      <c r="B35" s="1058" t="s">
        <v>415</v>
      </c>
      <c r="C35" s="1059"/>
      <c r="D35" s="1059"/>
      <c r="E35" s="1059"/>
      <c r="F35" s="1059"/>
      <c r="G35" s="1059"/>
      <c r="H35" s="1059"/>
      <c r="I35" s="1059"/>
      <c r="J35" s="1059"/>
      <c r="K35" s="1059"/>
      <c r="L35" s="1059"/>
      <c r="M35" s="1059"/>
      <c r="N35" s="1059"/>
      <c r="O35" s="1059"/>
      <c r="P35" s="1060"/>
      <c r="Q35" s="1066">
        <v>276</v>
      </c>
      <c r="R35" s="1067"/>
      <c r="S35" s="1067"/>
      <c r="T35" s="1067"/>
      <c r="U35" s="1067"/>
      <c r="V35" s="1067">
        <v>262</v>
      </c>
      <c r="W35" s="1067"/>
      <c r="X35" s="1067"/>
      <c r="Y35" s="1067"/>
      <c r="Z35" s="1067"/>
      <c r="AA35" s="1067">
        <v>14</v>
      </c>
      <c r="AB35" s="1067"/>
      <c r="AC35" s="1067"/>
      <c r="AD35" s="1067"/>
      <c r="AE35" s="1068"/>
      <c r="AF35" s="1063">
        <v>7</v>
      </c>
      <c r="AG35" s="1064"/>
      <c r="AH35" s="1064"/>
      <c r="AI35" s="1064"/>
      <c r="AJ35" s="1065"/>
      <c r="AK35" s="1008">
        <v>114</v>
      </c>
      <c r="AL35" s="999"/>
      <c r="AM35" s="999"/>
      <c r="AN35" s="999"/>
      <c r="AO35" s="999"/>
      <c r="AP35" s="999">
        <v>1033</v>
      </c>
      <c r="AQ35" s="999"/>
      <c r="AR35" s="999"/>
      <c r="AS35" s="999"/>
      <c r="AT35" s="999"/>
      <c r="AU35" s="999">
        <v>103</v>
      </c>
      <c r="AV35" s="999"/>
      <c r="AW35" s="999"/>
      <c r="AX35" s="999"/>
      <c r="AY35" s="999"/>
      <c r="AZ35" s="1069" t="s">
        <v>511</v>
      </c>
      <c r="BA35" s="1069"/>
      <c r="BB35" s="1069"/>
      <c r="BC35" s="1069"/>
      <c r="BD35" s="1069"/>
      <c r="BE35" s="1000" t="s">
        <v>416</v>
      </c>
      <c r="BF35" s="1000"/>
      <c r="BG35" s="1000"/>
      <c r="BH35" s="1000"/>
      <c r="BI35" s="1001"/>
      <c r="BJ35" s="235"/>
      <c r="BK35" s="235"/>
      <c r="BL35" s="235"/>
      <c r="BM35" s="235"/>
      <c r="BN35" s="235"/>
      <c r="BO35" s="244"/>
      <c r="BP35" s="244"/>
      <c r="BQ35" s="241">
        <v>29</v>
      </c>
      <c r="BR35" s="242"/>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33"/>
    </row>
    <row r="36" spans="1:131" ht="26.25" customHeight="1" x14ac:dyDescent="0.15">
      <c r="A36" s="245">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35"/>
      <c r="BK36" s="235"/>
      <c r="BL36" s="235"/>
      <c r="BM36" s="235"/>
      <c r="BN36" s="235"/>
      <c r="BO36" s="244"/>
      <c r="BP36" s="244"/>
      <c r="BQ36" s="241">
        <v>30</v>
      </c>
      <c r="BR36" s="242"/>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33"/>
    </row>
    <row r="37" spans="1:131" ht="26.25" customHeight="1" x14ac:dyDescent="0.15">
      <c r="A37" s="245">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35"/>
      <c r="BK37" s="235"/>
      <c r="BL37" s="235"/>
      <c r="BM37" s="235"/>
      <c r="BN37" s="235"/>
      <c r="BO37" s="244"/>
      <c r="BP37" s="244"/>
      <c r="BQ37" s="241">
        <v>31</v>
      </c>
      <c r="BR37" s="242"/>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33"/>
    </row>
    <row r="38" spans="1:131" ht="26.25" customHeight="1" x14ac:dyDescent="0.15">
      <c r="A38" s="245">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35"/>
      <c r="BK38" s="235"/>
      <c r="BL38" s="235"/>
      <c r="BM38" s="235"/>
      <c r="BN38" s="235"/>
      <c r="BO38" s="244"/>
      <c r="BP38" s="244"/>
      <c r="BQ38" s="241">
        <v>32</v>
      </c>
      <c r="BR38" s="242"/>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33"/>
    </row>
    <row r="39" spans="1:131" ht="26.25" customHeight="1" x14ac:dyDescent="0.15">
      <c r="A39" s="245">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35"/>
      <c r="BK39" s="235"/>
      <c r="BL39" s="235"/>
      <c r="BM39" s="235"/>
      <c r="BN39" s="235"/>
      <c r="BO39" s="244"/>
      <c r="BP39" s="244"/>
      <c r="BQ39" s="241">
        <v>33</v>
      </c>
      <c r="BR39" s="242"/>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33"/>
    </row>
    <row r="40" spans="1:131" ht="26.25" customHeight="1" x14ac:dyDescent="0.15">
      <c r="A40" s="241">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35"/>
      <c r="BK40" s="235"/>
      <c r="BL40" s="235"/>
      <c r="BM40" s="235"/>
      <c r="BN40" s="235"/>
      <c r="BO40" s="244"/>
      <c r="BP40" s="244"/>
      <c r="BQ40" s="241">
        <v>34</v>
      </c>
      <c r="BR40" s="242"/>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33"/>
    </row>
    <row r="41" spans="1:131" ht="26.25" customHeight="1" x14ac:dyDescent="0.15">
      <c r="A41" s="241">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35"/>
      <c r="BK41" s="235"/>
      <c r="BL41" s="235"/>
      <c r="BM41" s="235"/>
      <c r="BN41" s="235"/>
      <c r="BO41" s="244"/>
      <c r="BP41" s="244"/>
      <c r="BQ41" s="241">
        <v>35</v>
      </c>
      <c r="BR41" s="242"/>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33"/>
    </row>
    <row r="42" spans="1:131" ht="26.25" customHeight="1" x14ac:dyDescent="0.15">
      <c r="A42" s="241">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35"/>
      <c r="BK42" s="235"/>
      <c r="BL42" s="235"/>
      <c r="BM42" s="235"/>
      <c r="BN42" s="235"/>
      <c r="BO42" s="244"/>
      <c r="BP42" s="244"/>
      <c r="BQ42" s="241">
        <v>36</v>
      </c>
      <c r="BR42" s="242"/>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33"/>
    </row>
    <row r="43" spans="1:131" ht="26.25" customHeight="1" x14ac:dyDescent="0.15">
      <c r="A43" s="241">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35"/>
      <c r="BK43" s="235"/>
      <c r="BL43" s="235"/>
      <c r="BM43" s="235"/>
      <c r="BN43" s="235"/>
      <c r="BO43" s="244"/>
      <c r="BP43" s="244"/>
      <c r="BQ43" s="241">
        <v>37</v>
      </c>
      <c r="BR43" s="242"/>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33"/>
    </row>
    <row r="44" spans="1:131" ht="26.25" customHeight="1" x14ac:dyDescent="0.15">
      <c r="A44" s="241">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35"/>
      <c r="BK44" s="235"/>
      <c r="BL44" s="235"/>
      <c r="BM44" s="235"/>
      <c r="BN44" s="235"/>
      <c r="BO44" s="244"/>
      <c r="BP44" s="244"/>
      <c r="BQ44" s="241">
        <v>38</v>
      </c>
      <c r="BR44" s="242"/>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33"/>
    </row>
    <row r="45" spans="1:131" ht="26.25" customHeight="1" x14ac:dyDescent="0.15">
      <c r="A45" s="241">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35"/>
      <c r="BK45" s="235"/>
      <c r="BL45" s="235"/>
      <c r="BM45" s="235"/>
      <c r="BN45" s="235"/>
      <c r="BO45" s="244"/>
      <c r="BP45" s="244"/>
      <c r="BQ45" s="241">
        <v>39</v>
      </c>
      <c r="BR45" s="242"/>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33"/>
    </row>
    <row r="46" spans="1:131" ht="26.25" customHeight="1" x14ac:dyDescent="0.15">
      <c r="A46" s="241">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35"/>
      <c r="BK46" s="235"/>
      <c r="BL46" s="235"/>
      <c r="BM46" s="235"/>
      <c r="BN46" s="235"/>
      <c r="BO46" s="244"/>
      <c r="BP46" s="244"/>
      <c r="BQ46" s="241">
        <v>40</v>
      </c>
      <c r="BR46" s="242"/>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33"/>
    </row>
    <row r="47" spans="1:131" ht="26.25" customHeight="1" x14ac:dyDescent="0.15">
      <c r="A47" s="241">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35"/>
      <c r="BK47" s="235"/>
      <c r="BL47" s="235"/>
      <c r="BM47" s="235"/>
      <c r="BN47" s="235"/>
      <c r="BO47" s="244"/>
      <c r="BP47" s="244"/>
      <c r="BQ47" s="241">
        <v>41</v>
      </c>
      <c r="BR47" s="242"/>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33"/>
    </row>
    <row r="48" spans="1:131" ht="26.25" customHeight="1" x14ac:dyDescent="0.15">
      <c r="A48" s="241">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35"/>
      <c r="BK48" s="235"/>
      <c r="BL48" s="235"/>
      <c r="BM48" s="235"/>
      <c r="BN48" s="235"/>
      <c r="BO48" s="244"/>
      <c r="BP48" s="244"/>
      <c r="BQ48" s="241">
        <v>42</v>
      </c>
      <c r="BR48" s="242"/>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33"/>
    </row>
    <row r="49" spans="1:131" ht="26.25" customHeight="1" x14ac:dyDescent="0.15">
      <c r="A49" s="241">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35"/>
      <c r="BK49" s="235"/>
      <c r="BL49" s="235"/>
      <c r="BM49" s="235"/>
      <c r="BN49" s="235"/>
      <c r="BO49" s="244"/>
      <c r="BP49" s="244"/>
      <c r="BQ49" s="241">
        <v>43</v>
      </c>
      <c r="BR49" s="242"/>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33"/>
    </row>
    <row r="50" spans="1:131" ht="26.25" customHeight="1" x14ac:dyDescent="0.15">
      <c r="A50" s="241">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35"/>
      <c r="BK50" s="235"/>
      <c r="BL50" s="235"/>
      <c r="BM50" s="235"/>
      <c r="BN50" s="235"/>
      <c r="BO50" s="244"/>
      <c r="BP50" s="244"/>
      <c r="BQ50" s="241">
        <v>44</v>
      </c>
      <c r="BR50" s="242"/>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33"/>
    </row>
    <row r="51" spans="1:131" ht="26.25" customHeight="1" x14ac:dyDescent="0.15">
      <c r="A51" s="241">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35"/>
      <c r="BK51" s="235"/>
      <c r="BL51" s="235"/>
      <c r="BM51" s="235"/>
      <c r="BN51" s="235"/>
      <c r="BO51" s="244"/>
      <c r="BP51" s="244"/>
      <c r="BQ51" s="241">
        <v>45</v>
      </c>
      <c r="BR51" s="242"/>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33"/>
    </row>
    <row r="52" spans="1:131" ht="26.25" customHeight="1" x14ac:dyDescent="0.15">
      <c r="A52" s="241">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35"/>
      <c r="BK52" s="235"/>
      <c r="BL52" s="235"/>
      <c r="BM52" s="235"/>
      <c r="BN52" s="235"/>
      <c r="BO52" s="244"/>
      <c r="BP52" s="244"/>
      <c r="BQ52" s="241">
        <v>46</v>
      </c>
      <c r="BR52" s="242"/>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33"/>
    </row>
    <row r="53" spans="1:131" ht="26.25" customHeight="1" x14ac:dyDescent="0.15">
      <c r="A53" s="241">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35"/>
      <c r="BK53" s="235"/>
      <c r="BL53" s="235"/>
      <c r="BM53" s="235"/>
      <c r="BN53" s="235"/>
      <c r="BO53" s="244"/>
      <c r="BP53" s="244"/>
      <c r="BQ53" s="241">
        <v>47</v>
      </c>
      <c r="BR53" s="242"/>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33"/>
    </row>
    <row r="54" spans="1:131" ht="26.25" customHeight="1" x14ac:dyDescent="0.15">
      <c r="A54" s="241">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35"/>
      <c r="BK54" s="235"/>
      <c r="BL54" s="235"/>
      <c r="BM54" s="235"/>
      <c r="BN54" s="235"/>
      <c r="BO54" s="244"/>
      <c r="BP54" s="244"/>
      <c r="BQ54" s="241">
        <v>48</v>
      </c>
      <c r="BR54" s="242"/>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33"/>
    </row>
    <row r="55" spans="1:131" ht="26.25" customHeight="1" x14ac:dyDescent="0.15">
      <c r="A55" s="241">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35"/>
      <c r="BK55" s="235"/>
      <c r="BL55" s="235"/>
      <c r="BM55" s="235"/>
      <c r="BN55" s="235"/>
      <c r="BO55" s="244"/>
      <c r="BP55" s="244"/>
      <c r="BQ55" s="241">
        <v>49</v>
      </c>
      <c r="BR55" s="242"/>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33"/>
    </row>
    <row r="56" spans="1:131" ht="26.25" customHeight="1" x14ac:dyDescent="0.15">
      <c r="A56" s="241">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35"/>
      <c r="BK56" s="235"/>
      <c r="BL56" s="235"/>
      <c r="BM56" s="235"/>
      <c r="BN56" s="235"/>
      <c r="BO56" s="244"/>
      <c r="BP56" s="244"/>
      <c r="BQ56" s="241">
        <v>50</v>
      </c>
      <c r="BR56" s="242"/>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33"/>
    </row>
    <row r="57" spans="1:131" ht="26.25" customHeight="1" x14ac:dyDescent="0.15">
      <c r="A57" s="241">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35"/>
      <c r="BK57" s="235"/>
      <c r="BL57" s="235"/>
      <c r="BM57" s="235"/>
      <c r="BN57" s="235"/>
      <c r="BO57" s="244"/>
      <c r="BP57" s="244"/>
      <c r="BQ57" s="241">
        <v>51</v>
      </c>
      <c r="BR57" s="242"/>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33"/>
    </row>
    <row r="58" spans="1:131" ht="26.25" customHeight="1" x14ac:dyDescent="0.15">
      <c r="A58" s="241">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35"/>
      <c r="BK58" s="235"/>
      <c r="BL58" s="235"/>
      <c r="BM58" s="235"/>
      <c r="BN58" s="235"/>
      <c r="BO58" s="244"/>
      <c r="BP58" s="244"/>
      <c r="BQ58" s="241">
        <v>52</v>
      </c>
      <c r="BR58" s="242"/>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33"/>
    </row>
    <row r="59" spans="1:131" ht="26.25" customHeight="1" x14ac:dyDescent="0.15">
      <c r="A59" s="241">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35"/>
      <c r="BK59" s="235"/>
      <c r="BL59" s="235"/>
      <c r="BM59" s="235"/>
      <c r="BN59" s="235"/>
      <c r="BO59" s="244"/>
      <c r="BP59" s="244"/>
      <c r="BQ59" s="241">
        <v>53</v>
      </c>
      <c r="BR59" s="242"/>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33"/>
    </row>
    <row r="60" spans="1:131" ht="26.25" customHeight="1" x14ac:dyDescent="0.15">
      <c r="A60" s="241">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35"/>
      <c r="BK60" s="235"/>
      <c r="BL60" s="235"/>
      <c r="BM60" s="235"/>
      <c r="BN60" s="235"/>
      <c r="BO60" s="244"/>
      <c r="BP60" s="244"/>
      <c r="BQ60" s="241">
        <v>54</v>
      </c>
      <c r="BR60" s="242"/>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33"/>
    </row>
    <row r="61" spans="1:131" ht="26.25" customHeight="1" thickBot="1" x14ac:dyDescent="0.2">
      <c r="A61" s="241">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35"/>
      <c r="BK61" s="235"/>
      <c r="BL61" s="235"/>
      <c r="BM61" s="235"/>
      <c r="BN61" s="235"/>
      <c r="BO61" s="244"/>
      <c r="BP61" s="244"/>
      <c r="BQ61" s="241">
        <v>55</v>
      </c>
      <c r="BR61" s="242"/>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33"/>
    </row>
    <row r="62" spans="1:131" ht="26.25" customHeight="1" x14ac:dyDescent="0.15">
      <c r="A62" s="241">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417</v>
      </c>
      <c r="BK62" s="1056"/>
      <c r="BL62" s="1056"/>
      <c r="BM62" s="1056"/>
      <c r="BN62" s="1057"/>
      <c r="BO62" s="244"/>
      <c r="BP62" s="244"/>
      <c r="BQ62" s="241">
        <v>56</v>
      </c>
      <c r="BR62" s="242"/>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33"/>
    </row>
    <row r="63" spans="1:131" ht="26.25" customHeight="1" thickBot="1" x14ac:dyDescent="0.2">
      <c r="A63" s="243" t="s">
        <v>395</v>
      </c>
      <c r="B63" s="965" t="s">
        <v>418</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256</v>
      </c>
      <c r="AG63" s="987"/>
      <c r="AH63" s="987"/>
      <c r="AI63" s="987"/>
      <c r="AJ63" s="1050"/>
      <c r="AK63" s="1051"/>
      <c r="AL63" s="991"/>
      <c r="AM63" s="991"/>
      <c r="AN63" s="991"/>
      <c r="AO63" s="991"/>
      <c r="AP63" s="987">
        <v>1618</v>
      </c>
      <c r="AQ63" s="987"/>
      <c r="AR63" s="987"/>
      <c r="AS63" s="987"/>
      <c r="AT63" s="987"/>
      <c r="AU63" s="987">
        <v>110</v>
      </c>
      <c r="AV63" s="987"/>
      <c r="AW63" s="987"/>
      <c r="AX63" s="987"/>
      <c r="AY63" s="987"/>
      <c r="AZ63" s="1045"/>
      <c r="BA63" s="1045"/>
      <c r="BB63" s="1045"/>
      <c r="BC63" s="1045"/>
      <c r="BD63" s="1045"/>
      <c r="BE63" s="988"/>
      <c r="BF63" s="988"/>
      <c r="BG63" s="988"/>
      <c r="BH63" s="988"/>
      <c r="BI63" s="989"/>
      <c r="BJ63" s="1046" t="s">
        <v>129</v>
      </c>
      <c r="BK63" s="981"/>
      <c r="BL63" s="981"/>
      <c r="BM63" s="981"/>
      <c r="BN63" s="1047"/>
      <c r="BO63" s="244"/>
      <c r="BP63" s="244"/>
      <c r="BQ63" s="241">
        <v>57</v>
      </c>
      <c r="BR63" s="242"/>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33"/>
    </row>
    <row r="64" spans="1:131" ht="26.25" customHeight="1" x14ac:dyDescent="0.15">
      <c r="A64" s="244"/>
      <c r="B64" s="244"/>
      <c r="C64" s="244"/>
      <c r="D64" s="244"/>
      <c r="E64" s="244"/>
      <c r="F64" s="244"/>
      <c r="G64" s="244"/>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4"/>
      <c r="AY64" s="244"/>
      <c r="AZ64" s="244"/>
      <c r="BA64" s="244"/>
      <c r="BB64" s="244"/>
      <c r="BC64" s="244"/>
      <c r="BD64" s="244"/>
      <c r="BE64" s="244"/>
      <c r="BF64" s="244"/>
      <c r="BG64" s="244"/>
      <c r="BH64" s="244"/>
      <c r="BI64" s="244"/>
      <c r="BJ64" s="244"/>
      <c r="BK64" s="244"/>
      <c r="BL64" s="244"/>
      <c r="BM64" s="244"/>
      <c r="BN64" s="244"/>
      <c r="BO64" s="244"/>
      <c r="BP64" s="244"/>
      <c r="BQ64" s="241">
        <v>58</v>
      </c>
      <c r="BR64" s="242"/>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33"/>
    </row>
    <row r="65" spans="1:131" ht="26.25" customHeight="1" thickBot="1" x14ac:dyDescent="0.2">
      <c r="A65" s="235" t="s">
        <v>419</v>
      </c>
      <c r="B65" s="23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c r="AA65" s="235"/>
      <c r="AB65" s="235"/>
      <c r="AC65" s="235"/>
      <c r="AD65" s="235"/>
      <c r="AE65" s="235"/>
      <c r="AF65" s="235"/>
      <c r="AG65" s="235"/>
      <c r="AH65" s="235"/>
      <c r="AI65" s="235"/>
      <c r="AJ65" s="235"/>
      <c r="AK65" s="235"/>
      <c r="AL65" s="235"/>
      <c r="AM65" s="235"/>
      <c r="AN65" s="235"/>
      <c r="AO65" s="235"/>
      <c r="AP65" s="235"/>
      <c r="AQ65" s="235"/>
      <c r="AR65" s="235"/>
      <c r="AS65" s="235"/>
      <c r="AT65" s="235"/>
      <c r="AU65" s="235"/>
      <c r="AV65" s="235"/>
      <c r="AW65" s="235"/>
      <c r="AX65" s="235"/>
      <c r="AY65" s="235"/>
      <c r="AZ65" s="235"/>
      <c r="BA65" s="235"/>
      <c r="BB65" s="235"/>
      <c r="BC65" s="235"/>
      <c r="BD65" s="235"/>
      <c r="BE65" s="244"/>
      <c r="BF65" s="244"/>
      <c r="BG65" s="244"/>
      <c r="BH65" s="244"/>
      <c r="BI65" s="244"/>
      <c r="BJ65" s="244"/>
      <c r="BK65" s="244"/>
      <c r="BL65" s="244"/>
      <c r="BM65" s="244"/>
      <c r="BN65" s="244"/>
      <c r="BO65" s="244"/>
      <c r="BP65" s="244"/>
      <c r="BQ65" s="241">
        <v>59</v>
      </c>
      <c r="BR65" s="242"/>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33"/>
    </row>
    <row r="66" spans="1:131" ht="26.25" customHeight="1" x14ac:dyDescent="0.15">
      <c r="A66" s="1023" t="s">
        <v>420</v>
      </c>
      <c r="B66" s="1024"/>
      <c r="C66" s="1024"/>
      <c r="D66" s="1024"/>
      <c r="E66" s="1024"/>
      <c r="F66" s="1024"/>
      <c r="G66" s="1024"/>
      <c r="H66" s="1024"/>
      <c r="I66" s="1024"/>
      <c r="J66" s="1024"/>
      <c r="K66" s="1024"/>
      <c r="L66" s="1024"/>
      <c r="M66" s="1024"/>
      <c r="N66" s="1024"/>
      <c r="O66" s="1024"/>
      <c r="P66" s="1025"/>
      <c r="Q66" s="1029" t="s">
        <v>421</v>
      </c>
      <c r="R66" s="1030"/>
      <c r="S66" s="1030"/>
      <c r="T66" s="1030"/>
      <c r="U66" s="1031"/>
      <c r="V66" s="1029" t="s">
        <v>400</v>
      </c>
      <c r="W66" s="1030"/>
      <c r="X66" s="1030"/>
      <c r="Y66" s="1030"/>
      <c r="Z66" s="1031"/>
      <c r="AA66" s="1029" t="s">
        <v>401</v>
      </c>
      <c r="AB66" s="1030"/>
      <c r="AC66" s="1030"/>
      <c r="AD66" s="1030"/>
      <c r="AE66" s="1031"/>
      <c r="AF66" s="1035" t="s">
        <v>402</v>
      </c>
      <c r="AG66" s="1036"/>
      <c r="AH66" s="1036"/>
      <c r="AI66" s="1036"/>
      <c r="AJ66" s="1037"/>
      <c r="AK66" s="1029" t="s">
        <v>403</v>
      </c>
      <c r="AL66" s="1024"/>
      <c r="AM66" s="1024"/>
      <c r="AN66" s="1024"/>
      <c r="AO66" s="1025"/>
      <c r="AP66" s="1029" t="s">
        <v>404</v>
      </c>
      <c r="AQ66" s="1030"/>
      <c r="AR66" s="1030"/>
      <c r="AS66" s="1030"/>
      <c r="AT66" s="1031"/>
      <c r="AU66" s="1029" t="s">
        <v>422</v>
      </c>
      <c r="AV66" s="1030"/>
      <c r="AW66" s="1030"/>
      <c r="AX66" s="1030"/>
      <c r="AY66" s="1031"/>
      <c r="AZ66" s="1029" t="s">
        <v>383</v>
      </c>
      <c r="BA66" s="1030"/>
      <c r="BB66" s="1030"/>
      <c r="BC66" s="1030"/>
      <c r="BD66" s="1043"/>
      <c r="BE66" s="244"/>
      <c r="BF66" s="244"/>
      <c r="BG66" s="244"/>
      <c r="BH66" s="244"/>
      <c r="BI66" s="244"/>
      <c r="BJ66" s="244"/>
      <c r="BK66" s="244"/>
      <c r="BL66" s="244"/>
      <c r="BM66" s="244"/>
      <c r="BN66" s="244"/>
      <c r="BO66" s="244"/>
      <c r="BP66" s="244"/>
      <c r="BQ66" s="241">
        <v>60</v>
      </c>
      <c r="BR66" s="246"/>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33"/>
    </row>
    <row r="67" spans="1:131" ht="26.25" customHeight="1" thickBot="1" x14ac:dyDescent="0.2">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44"/>
      <c r="BF67" s="244"/>
      <c r="BG67" s="244"/>
      <c r="BH67" s="244"/>
      <c r="BI67" s="244"/>
      <c r="BJ67" s="244"/>
      <c r="BK67" s="244"/>
      <c r="BL67" s="244"/>
      <c r="BM67" s="244"/>
      <c r="BN67" s="244"/>
      <c r="BO67" s="244"/>
      <c r="BP67" s="244"/>
      <c r="BQ67" s="241">
        <v>61</v>
      </c>
      <c r="BR67" s="246"/>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33"/>
    </row>
    <row r="68" spans="1:131" ht="26.25" customHeight="1" thickTop="1" x14ac:dyDescent="0.15">
      <c r="A68" s="239">
        <v>1</v>
      </c>
      <c r="B68" s="1013" t="s">
        <v>575</v>
      </c>
      <c r="C68" s="1014"/>
      <c r="D68" s="1014"/>
      <c r="E68" s="1014"/>
      <c r="F68" s="1014"/>
      <c r="G68" s="1014"/>
      <c r="H68" s="1014"/>
      <c r="I68" s="1014"/>
      <c r="J68" s="1014"/>
      <c r="K68" s="1014"/>
      <c r="L68" s="1014"/>
      <c r="M68" s="1014"/>
      <c r="N68" s="1014"/>
      <c r="O68" s="1014"/>
      <c r="P68" s="1015"/>
      <c r="Q68" s="1016">
        <v>8084</v>
      </c>
      <c r="R68" s="1010"/>
      <c r="S68" s="1010"/>
      <c r="T68" s="1010"/>
      <c r="U68" s="1010"/>
      <c r="V68" s="1010">
        <v>7771</v>
      </c>
      <c r="W68" s="1010"/>
      <c r="X68" s="1010"/>
      <c r="Y68" s="1010"/>
      <c r="Z68" s="1010"/>
      <c r="AA68" s="1010">
        <v>313</v>
      </c>
      <c r="AB68" s="1010"/>
      <c r="AC68" s="1010"/>
      <c r="AD68" s="1010"/>
      <c r="AE68" s="1010"/>
      <c r="AF68" s="1010">
        <v>313</v>
      </c>
      <c r="AG68" s="1010"/>
      <c r="AH68" s="1010"/>
      <c r="AI68" s="1010"/>
      <c r="AJ68" s="1010"/>
      <c r="AK68" s="1010">
        <v>7</v>
      </c>
      <c r="AL68" s="1010"/>
      <c r="AM68" s="1010"/>
      <c r="AN68" s="1010"/>
      <c r="AO68" s="1010"/>
      <c r="AP68" s="1010" t="s">
        <v>511</v>
      </c>
      <c r="AQ68" s="1010"/>
      <c r="AR68" s="1010"/>
      <c r="AS68" s="1010"/>
      <c r="AT68" s="1010"/>
      <c r="AU68" s="1010" t="s">
        <v>511</v>
      </c>
      <c r="AV68" s="1010"/>
      <c r="AW68" s="1010"/>
      <c r="AX68" s="1010"/>
      <c r="AY68" s="1010"/>
      <c r="AZ68" s="1011"/>
      <c r="BA68" s="1011"/>
      <c r="BB68" s="1011"/>
      <c r="BC68" s="1011"/>
      <c r="BD68" s="1012"/>
      <c r="BE68" s="244"/>
      <c r="BF68" s="244"/>
      <c r="BG68" s="244"/>
      <c r="BH68" s="244"/>
      <c r="BI68" s="244"/>
      <c r="BJ68" s="244"/>
      <c r="BK68" s="244"/>
      <c r="BL68" s="244"/>
      <c r="BM68" s="244"/>
      <c r="BN68" s="244"/>
      <c r="BO68" s="244"/>
      <c r="BP68" s="244"/>
      <c r="BQ68" s="241">
        <v>62</v>
      </c>
      <c r="BR68" s="246"/>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33"/>
    </row>
    <row r="69" spans="1:131" ht="26.25" customHeight="1" x14ac:dyDescent="0.15">
      <c r="A69" s="241">
        <v>2</v>
      </c>
      <c r="B69" s="1002" t="s">
        <v>576</v>
      </c>
      <c r="C69" s="1003"/>
      <c r="D69" s="1003"/>
      <c r="E69" s="1003"/>
      <c r="F69" s="1003"/>
      <c r="G69" s="1003"/>
      <c r="H69" s="1003"/>
      <c r="I69" s="1003"/>
      <c r="J69" s="1003"/>
      <c r="K69" s="1003"/>
      <c r="L69" s="1003"/>
      <c r="M69" s="1003"/>
      <c r="N69" s="1003"/>
      <c r="O69" s="1003"/>
      <c r="P69" s="1004"/>
      <c r="Q69" s="1005">
        <v>92</v>
      </c>
      <c r="R69" s="999"/>
      <c r="S69" s="999"/>
      <c r="T69" s="999"/>
      <c r="U69" s="999"/>
      <c r="V69" s="999">
        <v>80</v>
      </c>
      <c r="W69" s="999"/>
      <c r="X69" s="999"/>
      <c r="Y69" s="999"/>
      <c r="Z69" s="999"/>
      <c r="AA69" s="999">
        <v>12</v>
      </c>
      <c r="AB69" s="999"/>
      <c r="AC69" s="999"/>
      <c r="AD69" s="999"/>
      <c r="AE69" s="999"/>
      <c r="AF69" s="999">
        <v>12</v>
      </c>
      <c r="AG69" s="999"/>
      <c r="AH69" s="999"/>
      <c r="AI69" s="999"/>
      <c r="AJ69" s="999"/>
      <c r="AK69" s="999" t="s">
        <v>511</v>
      </c>
      <c r="AL69" s="999"/>
      <c r="AM69" s="999"/>
      <c r="AN69" s="999"/>
      <c r="AO69" s="999"/>
      <c r="AP69" s="999" t="s">
        <v>511</v>
      </c>
      <c r="AQ69" s="999"/>
      <c r="AR69" s="999"/>
      <c r="AS69" s="999"/>
      <c r="AT69" s="999"/>
      <c r="AU69" s="999" t="s">
        <v>511</v>
      </c>
      <c r="AV69" s="999"/>
      <c r="AW69" s="999"/>
      <c r="AX69" s="999"/>
      <c r="AY69" s="999"/>
      <c r="AZ69" s="1000"/>
      <c r="BA69" s="1000"/>
      <c r="BB69" s="1000"/>
      <c r="BC69" s="1000"/>
      <c r="BD69" s="1001"/>
      <c r="BE69" s="244"/>
      <c r="BF69" s="244"/>
      <c r="BG69" s="244"/>
      <c r="BH69" s="244"/>
      <c r="BI69" s="244"/>
      <c r="BJ69" s="244"/>
      <c r="BK69" s="244"/>
      <c r="BL69" s="244"/>
      <c r="BM69" s="244"/>
      <c r="BN69" s="244"/>
      <c r="BO69" s="244"/>
      <c r="BP69" s="244"/>
      <c r="BQ69" s="241">
        <v>63</v>
      </c>
      <c r="BR69" s="246"/>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33"/>
    </row>
    <row r="70" spans="1:131" ht="26.25" customHeight="1" x14ac:dyDescent="0.15">
      <c r="A70" s="241">
        <v>3</v>
      </c>
      <c r="B70" s="1002" t="s">
        <v>577</v>
      </c>
      <c r="C70" s="1003"/>
      <c r="D70" s="1003"/>
      <c r="E70" s="1003"/>
      <c r="F70" s="1003"/>
      <c r="G70" s="1003"/>
      <c r="H70" s="1003"/>
      <c r="I70" s="1003"/>
      <c r="J70" s="1003"/>
      <c r="K70" s="1003"/>
      <c r="L70" s="1003"/>
      <c r="M70" s="1003"/>
      <c r="N70" s="1003"/>
      <c r="O70" s="1003"/>
      <c r="P70" s="1004"/>
      <c r="Q70" s="1005">
        <v>120</v>
      </c>
      <c r="R70" s="999"/>
      <c r="S70" s="999"/>
      <c r="T70" s="999"/>
      <c r="U70" s="999"/>
      <c r="V70" s="999">
        <v>109</v>
      </c>
      <c r="W70" s="999"/>
      <c r="X70" s="999"/>
      <c r="Y70" s="999"/>
      <c r="Z70" s="999"/>
      <c r="AA70" s="999">
        <v>11</v>
      </c>
      <c r="AB70" s="999"/>
      <c r="AC70" s="999"/>
      <c r="AD70" s="999"/>
      <c r="AE70" s="999"/>
      <c r="AF70" s="999">
        <v>11</v>
      </c>
      <c r="AG70" s="999"/>
      <c r="AH70" s="999"/>
      <c r="AI70" s="999"/>
      <c r="AJ70" s="999"/>
      <c r="AK70" s="999" t="s">
        <v>511</v>
      </c>
      <c r="AL70" s="999"/>
      <c r="AM70" s="999"/>
      <c r="AN70" s="999"/>
      <c r="AO70" s="999"/>
      <c r="AP70" s="999" t="s">
        <v>511</v>
      </c>
      <c r="AQ70" s="999"/>
      <c r="AR70" s="999"/>
      <c r="AS70" s="999"/>
      <c r="AT70" s="999"/>
      <c r="AU70" s="999" t="s">
        <v>511</v>
      </c>
      <c r="AV70" s="999"/>
      <c r="AW70" s="999"/>
      <c r="AX70" s="999"/>
      <c r="AY70" s="999"/>
      <c r="AZ70" s="1000"/>
      <c r="BA70" s="1000"/>
      <c r="BB70" s="1000"/>
      <c r="BC70" s="1000"/>
      <c r="BD70" s="1001"/>
      <c r="BE70" s="244"/>
      <c r="BF70" s="244"/>
      <c r="BG70" s="244"/>
      <c r="BH70" s="244"/>
      <c r="BI70" s="244"/>
      <c r="BJ70" s="244"/>
      <c r="BK70" s="244"/>
      <c r="BL70" s="244"/>
      <c r="BM70" s="244"/>
      <c r="BN70" s="244"/>
      <c r="BO70" s="244"/>
      <c r="BP70" s="244"/>
      <c r="BQ70" s="241">
        <v>64</v>
      </c>
      <c r="BR70" s="246"/>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33"/>
    </row>
    <row r="71" spans="1:131" ht="26.25" customHeight="1" x14ac:dyDescent="0.15">
      <c r="A71" s="241">
        <v>4</v>
      </c>
      <c r="B71" s="1002" t="s">
        <v>578</v>
      </c>
      <c r="C71" s="1003"/>
      <c r="D71" s="1003"/>
      <c r="E71" s="1003"/>
      <c r="F71" s="1003"/>
      <c r="G71" s="1003"/>
      <c r="H71" s="1003"/>
      <c r="I71" s="1003"/>
      <c r="J71" s="1003"/>
      <c r="K71" s="1003"/>
      <c r="L71" s="1003"/>
      <c r="M71" s="1003"/>
      <c r="N71" s="1003"/>
      <c r="O71" s="1003"/>
      <c r="P71" s="1004"/>
      <c r="Q71" s="1005">
        <v>544</v>
      </c>
      <c r="R71" s="999"/>
      <c r="S71" s="999"/>
      <c r="T71" s="999"/>
      <c r="U71" s="999"/>
      <c r="V71" s="999">
        <v>492</v>
      </c>
      <c r="W71" s="999"/>
      <c r="X71" s="999"/>
      <c r="Y71" s="999"/>
      <c r="Z71" s="999"/>
      <c r="AA71" s="999">
        <v>52</v>
      </c>
      <c r="AB71" s="999"/>
      <c r="AC71" s="999"/>
      <c r="AD71" s="999"/>
      <c r="AE71" s="999"/>
      <c r="AF71" s="999">
        <v>52</v>
      </c>
      <c r="AG71" s="999"/>
      <c r="AH71" s="999"/>
      <c r="AI71" s="999"/>
      <c r="AJ71" s="999"/>
      <c r="AK71" s="999" t="s">
        <v>511</v>
      </c>
      <c r="AL71" s="999"/>
      <c r="AM71" s="999"/>
      <c r="AN71" s="999"/>
      <c r="AO71" s="999"/>
      <c r="AP71" s="999" t="s">
        <v>511</v>
      </c>
      <c r="AQ71" s="999"/>
      <c r="AR71" s="999"/>
      <c r="AS71" s="999"/>
      <c r="AT71" s="999"/>
      <c r="AU71" s="999" t="s">
        <v>511</v>
      </c>
      <c r="AV71" s="999"/>
      <c r="AW71" s="999"/>
      <c r="AX71" s="999"/>
      <c r="AY71" s="999"/>
      <c r="AZ71" s="1000"/>
      <c r="BA71" s="1000"/>
      <c r="BB71" s="1000"/>
      <c r="BC71" s="1000"/>
      <c r="BD71" s="1001"/>
      <c r="BE71" s="244"/>
      <c r="BF71" s="244"/>
      <c r="BG71" s="244"/>
      <c r="BH71" s="244"/>
      <c r="BI71" s="244"/>
      <c r="BJ71" s="244"/>
      <c r="BK71" s="244"/>
      <c r="BL71" s="244"/>
      <c r="BM71" s="244"/>
      <c r="BN71" s="244"/>
      <c r="BO71" s="244"/>
      <c r="BP71" s="244"/>
      <c r="BQ71" s="241">
        <v>65</v>
      </c>
      <c r="BR71" s="246"/>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33"/>
    </row>
    <row r="72" spans="1:131" ht="26.25" customHeight="1" x14ac:dyDescent="0.15">
      <c r="A72" s="241">
        <v>5</v>
      </c>
      <c r="B72" s="1002" t="s">
        <v>579</v>
      </c>
      <c r="C72" s="1003"/>
      <c r="D72" s="1003"/>
      <c r="E72" s="1003"/>
      <c r="F72" s="1003"/>
      <c r="G72" s="1003"/>
      <c r="H72" s="1003"/>
      <c r="I72" s="1003"/>
      <c r="J72" s="1003"/>
      <c r="K72" s="1003"/>
      <c r="L72" s="1003"/>
      <c r="M72" s="1003"/>
      <c r="N72" s="1003"/>
      <c r="O72" s="1003"/>
      <c r="P72" s="1004"/>
      <c r="Q72" s="1005">
        <v>156510</v>
      </c>
      <c r="R72" s="999"/>
      <c r="S72" s="999"/>
      <c r="T72" s="999"/>
      <c r="U72" s="999"/>
      <c r="V72" s="999">
        <v>149924</v>
      </c>
      <c r="W72" s="999"/>
      <c r="X72" s="999"/>
      <c r="Y72" s="999"/>
      <c r="Z72" s="999"/>
      <c r="AA72" s="999">
        <v>6586</v>
      </c>
      <c r="AB72" s="999"/>
      <c r="AC72" s="999"/>
      <c r="AD72" s="999"/>
      <c r="AE72" s="999"/>
      <c r="AF72" s="999">
        <v>6586</v>
      </c>
      <c r="AG72" s="999"/>
      <c r="AH72" s="999"/>
      <c r="AI72" s="999"/>
      <c r="AJ72" s="999"/>
      <c r="AK72" s="999">
        <v>1312</v>
      </c>
      <c r="AL72" s="999"/>
      <c r="AM72" s="999"/>
      <c r="AN72" s="999"/>
      <c r="AO72" s="999"/>
      <c r="AP72" s="999" t="s">
        <v>511</v>
      </c>
      <c r="AQ72" s="999"/>
      <c r="AR72" s="999"/>
      <c r="AS72" s="999"/>
      <c r="AT72" s="999"/>
      <c r="AU72" s="999" t="s">
        <v>511</v>
      </c>
      <c r="AV72" s="999"/>
      <c r="AW72" s="999"/>
      <c r="AX72" s="999"/>
      <c r="AY72" s="999"/>
      <c r="AZ72" s="1000"/>
      <c r="BA72" s="1000"/>
      <c r="BB72" s="1000"/>
      <c r="BC72" s="1000"/>
      <c r="BD72" s="1001"/>
      <c r="BE72" s="244"/>
      <c r="BF72" s="244"/>
      <c r="BG72" s="244"/>
      <c r="BH72" s="244"/>
      <c r="BI72" s="244"/>
      <c r="BJ72" s="244"/>
      <c r="BK72" s="244"/>
      <c r="BL72" s="244"/>
      <c r="BM72" s="244"/>
      <c r="BN72" s="244"/>
      <c r="BO72" s="244"/>
      <c r="BP72" s="244"/>
      <c r="BQ72" s="241">
        <v>66</v>
      </c>
      <c r="BR72" s="246"/>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33"/>
    </row>
    <row r="73" spans="1:131" ht="26.25" customHeight="1" x14ac:dyDescent="0.15">
      <c r="A73" s="241">
        <v>6</v>
      </c>
      <c r="B73" s="1002" t="s">
        <v>580</v>
      </c>
      <c r="C73" s="1003"/>
      <c r="D73" s="1003"/>
      <c r="E73" s="1003"/>
      <c r="F73" s="1003"/>
      <c r="G73" s="1003"/>
      <c r="H73" s="1003"/>
      <c r="I73" s="1003"/>
      <c r="J73" s="1003"/>
      <c r="K73" s="1003"/>
      <c r="L73" s="1003"/>
      <c r="M73" s="1003"/>
      <c r="N73" s="1003"/>
      <c r="O73" s="1003"/>
      <c r="P73" s="1004"/>
      <c r="Q73" s="1005">
        <v>672</v>
      </c>
      <c r="R73" s="999"/>
      <c r="S73" s="999"/>
      <c r="T73" s="999"/>
      <c r="U73" s="999"/>
      <c r="V73" s="999">
        <v>664</v>
      </c>
      <c r="W73" s="999"/>
      <c r="X73" s="999"/>
      <c r="Y73" s="999"/>
      <c r="Z73" s="999"/>
      <c r="AA73" s="999">
        <v>8</v>
      </c>
      <c r="AB73" s="999"/>
      <c r="AC73" s="999"/>
      <c r="AD73" s="999"/>
      <c r="AE73" s="999"/>
      <c r="AF73" s="999">
        <v>8</v>
      </c>
      <c r="AG73" s="999"/>
      <c r="AH73" s="999"/>
      <c r="AI73" s="999"/>
      <c r="AJ73" s="999"/>
      <c r="AK73" s="999">
        <v>50</v>
      </c>
      <c r="AL73" s="999"/>
      <c r="AM73" s="999"/>
      <c r="AN73" s="999"/>
      <c r="AO73" s="999"/>
      <c r="AP73" s="999" t="s">
        <v>511</v>
      </c>
      <c r="AQ73" s="999"/>
      <c r="AR73" s="999"/>
      <c r="AS73" s="999"/>
      <c r="AT73" s="999"/>
      <c r="AU73" s="999" t="s">
        <v>511</v>
      </c>
      <c r="AV73" s="999"/>
      <c r="AW73" s="999"/>
      <c r="AX73" s="999"/>
      <c r="AY73" s="999"/>
      <c r="AZ73" s="1000"/>
      <c r="BA73" s="1000"/>
      <c r="BB73" s="1000"/>
      <c r="BC73" s="1000"/>
      <c r="BD73" s="1001"/>
      <c r="BE73" s="244"/>
      <c r="BF73" s="244"/>
      <c r="BG73" s="244"/>
      <c r="BH73" s="244"/>
      <c r="BI73" s="244"/>
      <c r="BJ73" s="244"/>
      <c r="BK73" s="244"/>
      <c r="BL73" s="244"/>
      <c r="BM73" s="244"/>
      <c r="BN73" s="244"/>
      <c r="BO73" s="244"/>
      <c r="BP73" s="244"/>
      <c r="BQ73" s="241">
        <v>67</v>
      </c>
      <c r="BR73" s="246"/>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33"/>
    </row>
    <row r="74" spans="1:131" ht="26.25" customHeight="1" x14ac:dyDescent="0.15">
      <c r="A74" s="241">
        <v>7</v>
      </c>
      <c r="B74" s="1002" t="s">
        <v>581</v>
      </c>
      <c r="C74" s="1003"/>
      <c r="D74" s="1003"/>
      <c r="E74" s="1003"/>
      <c r="F74" s="1003"/>
      <c r="G74" s="1003"/>
      <c r="H74" s="1003"/>
      <c r="I74" s="1003"/>
      <c r="J74" s="1003"/>
      <c r="K74" s="1003"/>
      <c r="L74" s="1003"/>
      <c r="M74" s="1003"/>
      <c r="N74" s="1003"/>
      <c r="O74" s="1003"/>
      <c r="P74" s="1004"/>
      <c r="Q74" s="1005">
        <v>589</v>
      </c>
      <c r="R74" s="999"/>
      <c r="S74" s="999"/>
      <c r="T74" s="999"/>
      <c r="U74" s="999"/>
      <c r="V74" s="999">
        <v>586</v>
      </c>
      <c r="W74" s="999"/>
      <c r="X74" s="999"/>
      <c r="Y74" s="999"/>
      <c r="Z74" s="999"/>
      <c r="AA74" s="999">
        <v>3</v>
      </c>
      <c r="AB74" s="999"/>
      <c r="AC74" s="999"/>
      <c r="AD74" s="999"/>
      <c r="AE74" s="999"/>
      <c r="AF74" s="999">
        <v>3</v>
      </c>
      <c r="AG74" s="999"/>
      <c r="AH74" s="999"/>
      <c r="AI74" s="999"/>
      <c r="AJ74" s="999"/>
      <c r="AK74" s="999" t="s">
        <v>511</v>
      </c>
      <c r="AL74" s="999"/>
      <c r="AM74" s="999"/>
      <c r="AN74" s="999"/>
      <c r="AO74" s="999"/>
      <c r="AP74" s="999">
        <v>153</v>
      </c>
      <c r="AQ74" s="999"/>
      <c r="AR74" s="999"/>
      <c r="AS74" s="999"/>
      <c r="AT74" s="999"/>
      <c r="AU74" s="999">
        <v>17</v>
      </c>
      <c r="AV74" s="999"/>
      <c r="AW74" s="999"/>
      <c r="AX74" s="999"/>
      <c r="AY74" s="999"/>
      <c r="AZ74" s="1000"/>
      <c r="BA74" s="1000"/>
      <c r="BB74" s="1000"/>
      <c r="BC74" s="1000"/>
      <c r="BD74" s="1001"/>
      <c r="BE74" s="244"/>
      <c r="BF74" s="244"/>
      <c r="BG74" s="244"/>
      <c r="BH74" s="244"/>
      <c r="BI74" s="244"/>
      <c r="BJ74" s="244"/>
      <c r="BK74" s="244"/>
      <c r="BL74" s="244"/>
      <c r="BM74" s="244"/>
      <c r="BN74" s="244"/>
      <c r="BO74" s="244"/>
      <c r="BP74" s="244"/>
      <c r="BQ74" s="241">
        <v>68</v>
      </c>
      <c r="BR74" s="246"/>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33"/>
    </row>
    <row r="75" spans="1:131" ht="26.25" customHeight="1" x14ac:dyDescent="0.15">
      <c r="A75" s="241">
        <v>8</v>
      </c>
      <c r="B75" s="1002" t="s">
        <v>582</v>
      </c>
      <c r="C75" s="1003"/>
      <c r="D75" s="1003"/>
      <c r="E75" s="1003"/>
      <c r="F75" s="1003"/>
      <c r="G75" s="1003"/>
      <c r="H75" s="1003"/>
      <c r="I75" s="1003"/>
      <c r="J75" s="1003"/>
      <c r="K75" s="1003"/>
      <c r="L75" s="1003"/>
      <c r="M75" s="1003"/>
      <c r="N75" s="1003"/>
      <c r="O75" s="1003"/>
      <c r="P75" s="1004"/>
      <c r="Q75" s="1006">
        <v>80</v>
      </c>
      <c r="R75" s="1007"/>
      <c r="S75" s="1007"/>
      <c r="T75" s="1007"/>
      <c r="U75" s="1008"/>
      <c r="V75" s="1009">
        <v>76</v>
      </c>
      <c r="W75" s="1007"/>
      <c r="X75" s="1007"/>
      <c r="Y75" s="1007"/>
      <c r="Z75" s="1008"/>
      <c r="AA75" s="1009">
        <v>4</v>
      </c>
      <c r="AB75" s="1007"/>
      <c r="AC75" s="1007"/>
      <c r="AD75" s="1007"/>
      <c r="AE75" s="1008"/>
      <c r="AF75" s="1009">
        <v>4</v>
      </c>
      <c r="AG75" s="1007"/>
      <c r="AH75" s="1007"/>
      <c r="AI75" s="1007"/>
      <c r="AJ75" s="1008"/>
      <c r="AK75" s="1009" t="s">
        <v>511</v>
      </c>
      <c r="AL75" s="1007"/>
      <c r="AM75" s="1007"/>
      <c r="AN75" s="1007"/>
      <c r="AO75" s="1008"/>
      <c r="AP75" s="1009">
        <v>14</v>
      </c>
      <c r="AQ75" s="1007"/>
      <c r="AR75" s="1007"/>
      <c r="AS75" s="1007"/>
      <c r="AT75" s="1008"/>
      <c r="AU75" s="1009">
        <v>6</v>
      </c>
      <c r="AV75" s="1007"/>
      <c r="AW75" s="1007"/>
      <c r="AX75" s="1007"/>
      <c r="AY75" s="1008"/>
      <c r="AZ75" s="1000"/>
      <c r="BA75" s="1000"/>
      <c r="BB75" s="1000"/>
      <c r="BC75" s="1000"/>
      <c r="BD75" s="1001"/>
      <c r="BE75" s="244"/>
      <c r="BF75" s="244"/>
      <c r="BG75" s="244"/>
      <c r="BH75" s="244"/>
      <c r="BI75" s="244"/>
      <c r="BJ75" s="244"/>
      <c r="BK75" s="244"/>
      <c r="BL75" s="244"/>
      <c r="BM75" s="244"/>
      <c r="BN75" s="244"/>
      <c r="BO75" s="244"/>
      <c r="BP75" s="244"/>
      <c r="BQ75" s="241">
        <v>69</v>
      </c>
      <c r="BR75" s="246"/>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33"/>
    </row>
    <row r="76" spans="1:131" ht="26.25" customHeight="1" x14ac:dyDescent="0.15">
      <c r="A76" s="241">
        <v>9</v>
      </c>
      <c r="B76" s="1002" t="s">
        <v>583</v>
      </c>
      <c r="C76" s="1003"/>
      <c r="D76" s="1003"/>
      <c r="E76" s="1003"/>
      <c r="F76" s="1003"/>
      <c r="G76" s="1003"/>
      <c r="H76" s="1003"/>
      <c r="I76" s="1003"/>
      <c r="J76" s="1003"/>
      <c r="K76" s="1003"/>
      <c r="L76" s="1003"/>
      <c r="M76" s="1003"/>
      <c r="N76" s="1003"/>
      <c r="O76" s="1003"/>
      <c r="P76" s="1004"/>
      <c r="Q76" s="1006">
        <v>655</v>
      </c>
      <c r="R76" s="1007"/>
      <c r="S76" s="1007"/>
      <c r="T76" s="1007"/>
      <c r="U76" s="1008"/>
      <c r="V76" s="1009">
        <v>647</v>
      </c>
      <c r="W76" s="1007"/>
      <c r="X76" s="1007"/>
      <c r="Y76" s="1007"/>
      <c r="Z76" s="1008"/>
      <c r="AA76" s="1009">
        <v>8</v>
      </c>
      <c r="AB76" s="1007"/>
      <c r="AC76" s="1007"/>
      <c r="AD76" s="1007"/>
      <c r="AE76" s="1008"/>
      <c r="AF76" s="1009">
        <v>8</v>
      </c>
      <c r="AG76" s="1007"/>
      <c r="AH76" s="1007"/>
      <c r="AI76" s="1007"/>
      <c r="AJ76" s="1008"/>
      <c r="AK76" s="1009" t="s">
        <v>511</v>
      </c>
      <c r="AL76" s="1007"/>
      <c r="AM76" s="1007"/>
      <c r="AN76" s="1007"/>
      <c r="AO76" s="1008"/>
      <c r="AP76" s="1009">
        <v>155</v>
      </c>
      <c r="AQ76" s="1007"/>
      <c r="AR76" s="1007"/>
      <c r="AS76" s="1007"/>
      <c r="AT76" s="1008"/>
      <c r="AU76" s="1009">
        <v>99</v>
      </c>
      <c r="AV76" s="1007"/>
      <c r="AW76" s="1007"/>
      <c r="AX76" s="1007"/>
      <c r="AY76" s="1008"/>
      <c r="AZ76" s="1000"/>
      <c r="BA76" s="1000"/>
      <c r="BB76" s="1000"/>
      <c r="BC76" s="1000"/>
      <c r="BD76" s="1001"/>
      <c r="BE76" s="244"/>
      <c r="BF76" s="244"/>
      <c r="BG76" s="244"/>
      <c r="BH76" s="244"/>
      <c r="BI76" s="244"/>
      <c r="BJ76" s="244"/>
      <c r="BK76" s="244"/>
      <c r="BL76" s="244"/>
      <c r="BM76" s="244"/>
      <c r="BN76" s="244"/>
      <c r="BO76" s="244"/>
      <c r="BP76" s="244"/>
      <c r="BQ76" s="241">
        <v>70</v>
      </c>
      <c r="BR76" s="246"/>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33"/>
    </row>
    <row r="77" spans="1:131" ht="26.25" customHeight="1" x14ac:dyDescent="0.15">
      <c r="A77" s="241">
        <v>10</v>
      </c>
      <c r="B77" s="1002" t="s">
        <v>584</v>
      </c>
      <c r="C77" s="1003"/>
      <c r="D77" s="1003"/>
      <c r="E77" s="1003"/>
      <c r="F77" s="1003"/>
      <c r="G77" s="1003"/>
      <c r="H77" s="1003"/>
      <c r="I77" s="1003"/>
      <c r="J77" s="1003"/>
      <c r="K77" s="1003"/>
      <c r="L77" s="1003"/>
      <c r="M77" s="1003"/>
      <c r="N77" s="1003"/>
      <c r="O77" s="1003"/>
      <c r="P77" s="1004"/>
      <c r="Q77" s="1006">
        <v>9</v>
      </c>
      <c r="R77" s="1007"/>
      <c r="S77" s="1007"/>
      <c r="T77" s="1007"/>
      <c r="U77" s="1008"/>
      <c r="V77" s="1009">
        <v>6</v>
      </c>
      <c r="W77" s="1007"/>
      <c r="X77" s="1007"/>
      <c r="Y77" s="1007"/>
      <c r="Z77" s="1008"/>
      <c r="AA77" s="1009">
        <v>3</v>
      </c>
      <c r="AB77" s="1007"/>
      <c r="AC77" s="1007"/>
      <c r="AD77" s="1007"/>
      <c r="AE77" s="1008"/>
      <c r="AF77" s="1009">
        <v>3</v>
      </c>
      <c r="AG77" s="1007"/>
      <c r="AH77" s="1007"/>
      <c r="AI77" s="1007"/>
      <c r="AJ77" s="1008"/>
      <c r="AK77" s="1009" t="s">
        <v>511</v>
      </c>
      <c r="AL77" s="1007"/>
      <c r="AM77" s="1007"/>
      <c r="AN77" s="1007"/>
      <c r="AO77" s="1008"/>
      <c r="AP77" s="1009" t="s">
        <v>511</v>
      </c>
      <c r="AQ77" s="1007"/>
      <c r="AR77" s="1007"/>
      <c r="AS77" s="1007"/>
      <c r="AT77" s="1008"/>
      <c r="AU77" s="1009" t="s">
        <v>511</v>
      </c>
      <c r="AV77" s="1007"/>
      <c r="AW77" s="1007"/>
      <c r="AX77" s="1007"/>
      <c r="AY77" s="1008"/>
      <c r="AZ77" s="1000"/>
      <c r="BA77" s="1000"/>
      <c r="BB77" s="1000"/>
      <c r="BC77" s="1000"/>
      <c r="BD77" s="1001"/>
      <c r="BE77" s="244"/>
      <c r="BF77" s="244"/>
      <c r="BG77" s="244"/>
      <c r="BH77" s="244"/>
      <c r="BI77" s="244"/>
      <c r="BJ77" s="244"/>
      <c r="BK77" s="244"/>
      <c r="BL77" s="244"/>
      <c r="BM77" s="244"/>
      <c r="BN77" s="244"/>
      <c r="BO77" s="244"/>
      <c r="BP77" s="244"/>
      <c r="BQ77" s="241">
        <v>71</v>
      </c>
      <c r="BR77" s="246"/>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33"/>
    </row>
    <row r="78" spans="1:131" ht="26.25" customHeight="1" x14ac:dyDescent="0.15">
      <c r="A78" s="241">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44"/>
      <c r="BF78" s="244"/>
      <c r="BG78" s="244"/>
      <c r="BH78" s="244"/>
      <c r="BI78" s="244"/>
      <c r="BJ78" s="233"/>
      <c r="BK78" s="233"/>
      <c r="BL78" s="233"/>
      <c r="BM78" s="233"/>
      <c r="BN78" s="233"/>
      <c r="BO78" s="244"/>
      <c r="BP78" s="244"/>
      <c r="BQ78" s="241">
        <v>72</v>
      </c>
      <c r="BR78" s="246"/>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33"/>
    </row>
    <row r="79" spans="1:131" ht="26.25" customHeight="1" x14ac:dyDescent="0.15">
      <c r="A79" s="241">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44"/>
      <c r="BF79" s="244"/>
      <c r="BG79" s="244"/>
      <c r="BH79" s="244"/>
      <c r="BI79" s="244"/>
      <c r="BJ79" s="233"/>
      <c r="BK79" s="233"/>
      <c r="BL79" s="233"/>
      <c r="BM79" s="233"/>
      <c r="BN79" s="233"/>
      <c r="BO79" s="244"/>
      <c r="BP79" s="244"/>
      <c r="BQ79" s="241">
        <v>73</v>
      </c>
      <c r="BR79" s="246"/>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33"/>
    </row>
    <row r="80" spans="1:131" ht="26.25" customHeight="1" x14ac:dyDescent="0.15">
      <c r="A80" s="241">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44"/>
      <c r="BF80" s="244"/>
      <c r="BG80" s="244"/>
      <c r="BH80" s="244"/>
      <c r="BI80" s="244"/>
      <c r="BJ80" s="244"/>
      <c r="BK80" s="244"/>
      <c r="BL80" s="244"/>
      <c r="BM80" s="244"/>
      <c r="BN80" s="244"/>
      <c r="BO80" s="244"/>
      <c r="BP80" s="244"/>
      <c r="BQ80" s="241">
        <v>74</v>
      </c>
      <c r="BR80" s="246"/>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33"/>
    </row>
    <row r="81" spans="1:131" ht="26.25" customHeight="1" x14ac:dyDescent="0.15">
      <c r="A81" s="241">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44"/>
      <c r="BF81" s="244"/>
      <c r="BG81" s="244"/>
      <c r="BH81" s="244"/>
      <c r="BI81" s="244"/>
      <c r="BJ81" s="244"/>
      <c r="BK81" s="244"/>
      <c r="BL81" s="244"/>
      <c r="BM81" s="244"/>
      <c r="BN81" s="244"/>
      <c r="BO81" s="244"/>
      <c r="BP81" s="244"/>
      <c r="BQ81" s="241">
        <v>75</v>
      </c>
      <c r="BR81" s="246"/>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33"/>
    </row>
    <row r="82" spans="1:131" ht="26.25" customHeight="1" x14ac:dyDescent="0.15">
      <c r="A82" s="241">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44"/>
      <c r="BF82" s="244"/>
      <c r="BG82" s="244"/>
      <c r="BH82" s="244"/>
      <c r="BI82" s="244"/>
      <c r="BJ82" s="244"/>
      <c r="BK82" s="244"/>
      <c r="BL82" s="244"/>
      <c r="BM82" s="244"/>
      <c r="BN82" s="244"/>
      <c r="BO82" s="244"/>
      <c r="BP82" s="244"/>
      <c r="BQ82" s="241">
        <v>76</v>
      </c>
      <c r="BR82" s="246"/>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33"/>
    </row>
    <row r="83" spans="1:131" ht="26.25" customHeight="1" x14ac:dyDescent="0.15">
      <c r="A83" s="241">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44"/>
      <c r="BF83" s="244"/>
      <c r="BG83" s="244"/>
      <c r="BH83" s="244"/>
      <c r="BI83" s="244"/>
      <c r="BJ83" s="244"/>
      <c r="BK83" s="244"/>
      <c r="BL83" s="244"/>
      <c r="BM83" s="244"/>
      <c r="BN83" s="244"/>
      <c r="BO83" s="244"/>
      <c r="BP83" s="244"/>
      <c r="BQ83" s="241">
        <v>77</v>
      </c>
      <c r="BR83" s="246"/>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33"/>
    </row>
    <row r="84" spans="1:131" ht="26.25" customHeight="1" x14ac:dyDescent="0.15">
      <c r="A84" s="241">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44"/>
      <c r="BF84" s="244"/>
      <c r="BG84" s="244"/>
      <c r="BH84" s="244"/>
      <c r="BI84" s="244"/>
      <c r="BJ84" s="244"/>
      <c r="BK84" s="244"/>
      <c r="BL84" s="244"/>
      <c r="BM84" s="244"/>
      <c r="BN84" s="244"/>
      <c r="BO84" s="244"/>
      <c r="BP84" s="244"/>
      <c r="BQ84" s="241">
        <v>78</v>
      </c>
      <c r="BR84" s="246"/>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33"/>
    </row>
    <row r="85" spans="1:131" ht="26.25" customHeight="1" x14ac:dyDescent="0.15">
      <c r="A85" s="241">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44"/>
      <c r="BF85" s="244"/>
      <c r="BG85" s="244"/>
      <c r="BH85" s="244"/>
      <c r="BI85" s="244"/>
      <c r="BJ85" s="244"/>
      <c r="BK85" s="244"/>
      <c r="BL85" s="244"/>
      <c r="BM85" s="244"/>
      <c r="BN85" s="244"/>
      <c r="BO85" s="244"/>
      <c r="BP85" s="244"/>
      <c r="BQ85" s="241">
        <v>79</v>
      </c>
      <c r="BR85" s="246"/>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33"/>
    </row>
    <row r="86" spans="1:131" ht="26.25" customHeight="1" x14ac:dyDescent="0.15">
      <c r="A86" s="241">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44"/>
      <c r="BF86" s="244"/>
      <c r="BG86" s="244"/>
      <c r="BH86" s="244"/>
      <c r="BI86" s="244"/>
      <c r="BJ86" s="244"/>
      <c r="BK86" s="244"/>
      <c r="BL86" s="244"/>
      <c r="BM86" s="244"/>
      <c r="BN86" s="244"/>
      <c r="BO86" s="244"/>
      <c r="BP86" s="244"/>
      <c r="BQ86" s="241">
        <v>80</v>
      </c>
      <c r="BR86" s="246"/>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33"/>
    </row>
    <row r="87" spans="1:131" ht="26.25" customHeight="1" x14ac:dyDescent="0.15">
      <c r="A87" s="247">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44"/>
      <c r="BF87" s="244"/>
      <c r="BG87" s="244"/>
      <c r="BH87" s="244"/>
      <c r="BI87" s="244"/>
      <c r="BJ87" s="244"/>
      <c r="BK87" s="244"/>
      <c r="BL87" s="244"/>
      <c r="BM87" s="244"/>
      <c r="BN87" s="244"/>
      <c r="BO87" s="244"/>
      <c r="BP87" s="244"/>
      <c r="BQ87" s="241">
        <v>81</v>
      </c>
      <c r="BR87" s="246"/>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33"/>
    </row>
    <row r="88" spans="1:131" ht="26.25" customHeight="1" thickBot="1" x14ac:dyDescent="0.2">
      <c r="A88" s="243" t="s">
        <v>395</v>
      </c>
      <c r="B88" s="965" t="s">
        <v>423</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7000</v>
      </c>
      <c r="AG88" s="987"/>
      <c r="AH88" s="987"/>
      <c r="AI88" s="987"/>
      <c r="AJ88" s="987"/>
      <c r="AK88" s="991"/>
      <c r="AL88" s="991"/>
      <c r="AM88" s="991"/>
      <c r="AN88" s="991"/>
      <c r="AO88" s="991"/>
      <c r="AP88" s="987">
        <v>322</v>
      </c>
      <c r="AQ88" s="987"/>
      <c r="AR88" s="987"/>
      <c r="AS88" s="987"/>
      <c r="AT88" s="987"/>
      <c r="AU88" s="987">
        <v>122</v>
      </c>
      <c r="AV88" s="987"/>
      <c r="AW88" s="987"/>
      <c r="AX88" s="987"/>
      <c r="AY88" s="987"/>
      <c r="AZ88" s="988"/>
      <c r="BA88" s="988"/>
      <c r="BB88" s="988"/>
      <c r="BC88" s="988"/>
      <c r="BD88" s="989"/>
      <c r="BE88" s="244"/>
      <c r="BF88" s="244"/>
      <c r="BG88" s="244"/>
      <c r="BH88" s="244"/>
      <c r="BI88" s="244"/>
      <c r="BJ88" s="244"/>
      <c r="BK88" s="244"/>
      <c r="BL88" s="244"/>
      <c r="BM88" s="244"/>
      <c r="BN88" s="244"/>
      <c r="BO88" s="244"/>
      <c r="BP88" s="244"/>
      <c r="BQ88" s="241">
        <v>82</v>
      </c>
      <c r="BR88" s="246"/>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33"/>
    </row>
    <row r="89" spans="1:131" ht="26.25" hidden="1" customHeight="1" x14ac:dyDescent="0.15">
      <c r="A89" s="248"/>
      <c r="B89" s="249"/>
      <c r="C89" s="249"/>
      <c r="D89" s="249"/>
      <c r="E89" s="249"/>
      <c r="F89" s="249"/>
      <c r="G89" s="249"/>
      <c r="H89" s="249"/>
      <c r="I89" s="249"/>
      <c r="J89" s="249"/>
      <c r="K89" s="249"/>
      <c r="L89" s="249"/>
      <c r="M89" s="249"/>
      <c r="N89" s="249"/>
      <c r="O89" s="249"/>
      <c r="P89" s="249"/>
      <c r="Q89" s="250"/>
      <c r="R89" s="250"/>
      <c r="S89" s="250"/>
      <c r="T89" s="250"/>
      <c r="U89" s="250"/>
      <c r="V89" s="250"/>
      <c r="W89" s="250"/>
      <c r="X89" s="250"/>
      <c r="Y89" s="250"/>
      <c r="Z89" s="250"/>
      <c r="AA89" s="250"/>
      <c r="AB89" s="250"/>
      <c r="AC89" s="250"/>
      <c r="AD89" s="250"/>
      <c r="AE89" s="250"/>
      <c r="AF89" s="250"/>
      <c r="AG89" s="250"/>
      <c r="AH89" s="250"/>
      <c r="AI89" s="250"/>
      <c r="AJ89" s="250"/>
      <c r="AK89" s="250"/>
      <c r="AL89" s="250"/>
      <c r="AM89" s="250"/>
      <c r="AN89" s="250"/>
      <c r="AO89" s="250"/>
      <c r="AP89" s="250"/>
      <c r="AQ89" s="250"/>
      <c r="AR89" s="250"/>
      <c r="AS89" s="250"/>
      <c r="AT89" s="250"/>
      <c r="AU89" s="250"/>
      <c r="AV89" s="250"/>
      <c r="AW89" s="250"/>
      <c r="AX89" s="250"/>
      <c r="AY89" s="250"/>
      <c r="AZ89" s="251"/>
      <c r="BA89" s="251"/>
      <c r="BB89" s="251"/>
      <c r="BC89" s="251"/>
      <c r="BD89" s="251"/>
      <c r="BE89" s="244"/>
      <c r="BF89" s="244"/>
      <c r="BG89" s="244"/>
      <c r="BH89" s="244"/>
      <c r="BI89" s="244"/>
      <c r="BJ89" s="244"/>
      <c r="BK89" s="244"/>
      <c r="BL89" s="244"/>
      <c r="BM89" s="244"/>
      <c r="BN89" s="244"/>
      <c r="BO89" s="244"/>
      <c r="BP89" s="244"/>
      <c r="BQ89" s="241">
        <v>83</v>
      </c>
      <c r="BR89" s="246"/>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33"/>
    </row>
    <row r="90" spans="1:131" ht="26.25" hidden="1" customHeight="1" x14ac:dyDescent="0.15">
      <c r="A90" s="248"/>
      <c r="B90" s="249"/>
      <c r="C90" s="249"/>
      <c r="D90" s="249"/>
      <c r="E90" s="249"/>
      <c r="F90" s="249"/>
      <c r="G90" s="249"/>
      <c r="H90" s="249"/>
      <c r="I90" s="249"/>
      <c r="J90" s="249"/>
      <c r="K90" s="249"/>
      <c r="L90" s="249"/>
      <c r="M90" s="249"/>
      <c r="N90" s="249"/>
      <c r="O90" s="249"/>
      <c r="P90" s="249"/>
      <c r="Q90" s="250"/>
      <c r="R90" s="250"/>
      <c r="S90" s="250"/>
      <c r="T90" s="250"/>
      <c r="U90" s="250"/>
      <c r="V90" s="250"/>
      <c r="W90" s="250"/>
      <c r="X90" s="250"/>
      <c r="Y90" s="250"/>
      <c r="Z90" s="250"/>
      <c r="AA90" s="250"/>
      <c r="AB90" s="250"/>
      <c r="AC90" s="250"/>
      <c r="AD90" s="250"/>
      <c r="AE90" s="250"/>
      <c r="AF90" s="250"/>
      <c r="AG90" s="250"/>
      <c r="AH90" s="250"/>
      <c r="AI90" s="250"/>
      <c r="AJ90" s="250"/>
      <c r="AK90" s="250"/>
      <c r="AL90" s="250"/>
      <c r="AM90" s="250"/>
      <c r="AN90" s="250"/>
      <c r="AO90" s="250"/>
      <c r="AP90" s="250"/>
      <c r="AQ90" s="250"/>
      <c r="AR90" s="250"/>
      <c r="AS90" s="250"/>
      <c r="AT90" s="250"/>
      <c r="AU90" s="250"/>
      <c r="AV90" s="250"/>
      <c r="AW90" s="250"/>
      <c r="AX90" s="250"/>
      <c r="AY90" s="250"/>
      <c r="AZ90" s="251"/>
      <c r="BA90" s="251"/>
      <c r="BB90" s="251"/>
      <c r="BC90" s="251"/>
      <c r="BD90" s="251"/>
      <c r="BE90" s="244"/>
      <c r="BF90" s="244"/>
      <c r="BG90" s="244"/>
      <c r="BH90" s="244"/>
      <c r="BI90" s="244"/>
      <c r="BJ90" s="244"/>
      <c r="BK90" s="244"/>
      <c r="BL90" s="244"/>
      <c r="BM90" s="244"/>
      <c r="BN90" s="244"/>
      <c r="BO90" s="244"/>
      <c r="BP90" s="244"/>
      <c r="BQ90" s="241">
        <v>84</v>
      </c>
      <c r="BR90" s="246"/>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33"/>
    </row>
    <row r="91" spans="1:131" ht="26.25" hidden="1" customHeight="1" x14ac:dyDescent="0.15">
      <c r="A91" s="248"/>
      <c r="B91" s="249"/>
      <c r="C91" s="249"/>
      <c r="D91" s="249"/>
      <c r="E91" s="249"/>
      <c r="F91" s="249"/>
      <c r="G91" s="249"/>
      <c r="H91" s="249"/>
      <c r="I91" s="249"/>
      <c r="J91" s="249"/>
      <c r="K91" s="249"/>
      <c r="L91" s="249"/>
      <c r="M91" s="249"/>
      <c r="N91" s="249"/>
      <c r="O91" s="249"/>
      <c r="P91" s="249"/>
      <c r="Q91" s="250"/>
      <c r="R91" s="250"/>
      <c r="S91" s="250"/>
      <c r="T91" s="250"/>
      <c r="U91" s="250"/>
      <c r="V91" s="250"/>
      <c r="W91" s="250"/>
      <c r="X91" s="250"/>
      <c r="Y91" s="250"/>
      <c r="Z91" s="250"/>
      <c r="AA91" s="250"/>
      <c r="AB91" s="250"/>
      <c r="AC91" s="250"/>
      <c r="AD91" s="250"/>
      <c r="AE91" s="250"/>
      <c r="AF91" s="250"/>
      <c r="AG91" s="250"/>
      <c r="AH91" s="250"/>
      <c r="AI91" s="250"/>
      <c r="AJ91" s="250"/>
      <c r="AK91" s="250"/>
      <c r="AL91" s="250"/>
      <c r="AM91" s="250"/>
      <c r="AN91" s="250"/>
      <c r="AO91" s="250"/>
      <c r="AP91" s="250"/>
      <c r="AQ91" s="250"/>
      <c r="AR91" s="250"/>
      <c r="AS91" s="250"/>
      <c r="AT91" s="250"/>
      <c r="AU91" s="250"/>
      <c r="AV91" s="250"/>
      <c r="AW91" s="250"/>
      <c r="AX91" s="250"/>
      <c r="AY91" s="250"/>
      <c r="AZ91" s="251"/>
      <c r="BA91" s="251"/>
      <c r="BB91" s="251"/>
      <c r="BC91" s="251"/>
      <c r="BD91" s="251"/>
      <c r="BE91" s="244"/>
      <c r="BF91" s="244"/>
      <c r="BG91" s="244"/>
      <c r="BH91" s="244"/>
      <c r="BI91" s="244"/>
      <c r="BJ91" s="244"/>
      <c r="BK91" s="244"/>
      <c r="BL91" s="244"/>
      <c r="BM91" s="244"/>
      <c r="BN91" s="244"/>
      <c r="BO91" s="244"/>
      <c r="BP91" s="244"/>
      <c r="BQ91" s="241">
        <v>85</v>
      </c>
      <c r="BR91" s="246"/>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33"/>
    </row>
    <row r="92" spans="1:131" ht="26.25" hidden="1" customHeight="1" x14ac:dyDescent="0.15">
      <c r="A92" s="248"/>
      <c r="B92" s="249"/>
      <c r="C92" s="249"/>
      <c r="D92" s="249"/>
      <c r="E92" s="249"/>
      <c r="F92" s="249"/>
      <c r="G92" s="249"/>
      <c r="H92" s="249"/>
      <c r="I92" s="249"/>
      <c r="J92" s="249"/>
      <c r="K92" s="249"/>
      <c r="L92" s="249"/>
      <c r="M92" s="249"/>
      <c r="N92" s="249"/>
      <c r="O92" s="249"/>
      <c r="P92" s="249"/>
      <c r="Q92" s="250"/>
      <c r="R92" s="250"/>
      <c r="S92" s="250"/>
      <c r="T92" s="250"/>
      <c r="U92" s="250"/>
      <c r="V92" s="250"/>
      <c r="W92" s="250"/>
      <c r="X92" s="250"/>
      <c r="Y92" s="250"/>
      <c r="Z92" s="250"/>
      <c r="AA92" s="250"/>
      <c r="AB92" s="250"/>
      <c r="AC92" s="250"/>
      <c r="AD92" s="250"/>
      <c r="AE92" s="250"/>
      <c r="AF92" s="250"/>
      <c r="AG92" s="250"/>
      <c r="AH92" s="250"/>
      <c r="AI92" s="250"/>
      <c r="AJ92" s="250"/>
      <c r="AK92" s="250"/>
      <c r="AL92" s="250"/>
      <c r="AM92" s="250"/>
      <c r="AN92" s="250"/>
      <c r="AO92" s="250"/>
      <c r="AP92" s="250"/>
      <c r="AQ92" s="250"/>
      <c r="AR92" s="250"/>
      <c r="AS92" s="250"/>
      <c r="AT92" s="250"/>
      <c r="AU92" s="250"/>
      <c r="AV92" s="250"/>
      <c r="AW92" s="250"/>
      <c r="AX92" s="250"/>
      <c r="AY92" s="250"/>
      <c r="AZ92" s="251"/>
      <c r="BA92" s="251"/>
      <c r="BB92" s="251"/>
      <c r="BC92" s="251"/>
      <c r="BD92" s="251"/>
      <c r="BE92" s="244"/>
      <c r="BF92" s="244"/>
      <c r="BG92" s="244"/>
      <c r="BH92" s="244"/>
      <c r="BI92" s="244"/>
      <c r="BJ92" s="244"/>
      <c r="BK92" s="244"/>
      <c r="BL92" s="244"/>
      <c r="BM92" s="244"/>
      <c r="BN92" s="244"/>
      <c r="BO92" s="244"/>
      <c r="BP92" s="244"/>
      <c r="BQ92" s="241">
        <v>86</v>
      </c>
      <c r="BR92" s="246"/>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33"/>
    </row>
    <row r="93" spans="1:131" ht="26.25" hidden="1" customHeight="1" x14ac:dyDescent="0.15">
      <c r="A93" s="248"/>
      <c r="B93" s="249"/>
      <c r="C93" s="249"/>
      <c r="D93" s="249"/>
      <c r="E93" s="249"/>
      <c r="F93" s="249"/>
      <c r="G93" s="249"/>
      <c r="H93" s="249"/>
      <c r="I93" s="249"/>
      <c r="J93" s="249"/>
      <c r="K93" s="249"/>
      <c r="L93" s="249"/>
      <c r="M93" s="249"/>
      <c r="N93" s="249"/>
      <c r="O93" s="249"/>
      <c r="P93" s="249"/>
      <c r="Q93" s="250"/>
      <c r="R93" s="250"/>
      <c r="S93" s="250"/>
      <c r="T93" s="250"/>
      <c r="U93" s="250"/>
      <c r="V93" s="250"/>
      <c r="W93" s="250"/>
      <c r="X93" s="250"/>
      <c r="Y93" s="250"/>
      <c r="Z93" s="250"/>
      <c r="AA93" s="250"/>
      <c r="AB93" s="250"/>
      <c r="AC93" s="250"/>
      <c r="AD93" s="250"/>
      <c r="AE93" s="250"/>
      <c r="AF93" s="250"/>
      <c r="AG93" s="250"/>
      <c r="AH93" s="250"/>
      <c r="AI93" s="250"/>
      <c r="AJ93" s="250"/>
      <c r="AK93" s="250"/>
      <c r="AL93" s="250"/>
      <c r="AM93" s="250"/>
      <c r="AN93" s="250"/>
      <c r="AO93" s="250"/>
      <c r="AP93" s="250"/>
      <c r="AQ93" s="250"/>
      <c r="AR93" s="250"/>
      <c r="AS93" s="250"/>
      <c r="AT93" s="250"/>
      <c r="AU93" s="250"/>
      <c r="AV93" s="250"/>
      <c r="AW93" s="250"/>
      <c r="AX93" s="250"/>
      <c r="AY93" s="250"/>
      <c r="AZ93" s="251"/>
      <c r="BA93" s="251"/>
      <c r="BB93" s="251"/>
      <c r="BC93" s="251"/>
      <c r="BD93" s="251"/>
      <c r="BE93" s="244"/>
      <c r="BF93" s="244"/>
      <c r="BG93" s="244"/>
      <c r="BH93" s="244"/>
      <c r="BI93" s="244"/>
      <c r="BJ93" s="244"/>
      <c r="BK93" s="244"/>
      <c r="BL93" s="244"/>
      <c r="BM93" s="244"/>
      <c r="BN93" s="244"/>
      <c r="BO93" s="244"/>
      <c r="BP93" s="244"/>
      <c r="BQ93" s="241">
        <v>87</v>
      </c>
      <c r="BR93" s="246"/>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33"/>
    </row>
    <row r="94" spans="1:131" ht="26.25" hidden="1" customHeight="1" x14ac:dyDescent="0.15">
      <c r="A94" s="248"/>
      <c r="B94" s="249"/>
      <c r="C94" s="249"/>
      <c r="D94" s="249"/>
      <c r="E94" s="249"/>
      <c r="F94" s="249"/>
      <c r="G94" s="249"/>
      <c r="H94" s="249"/>
      <c r="I94" s="249"/>
      <c r="J94" s="249"/>
      <c r="K94" s="249"/>
      <c r="L94" s="249"/>
      <c r="M94" s="249"/>
      <c r="N94" s="249"/>
      <c r="O94" s="249"/>
      <c r="P94" s="249"/>
      <c r="Q94" s="250"/>
      <c r="R94" s="250"/>
      <c r="S94" s="250"/>
      <c r="T94" s="250"/>
      <c r="U94" s="250"/>
      <c r="V94" s="250"/>
      <c r="W94" s="250"/>
      <c r="X94" s="250"/>
      <c r="Y94" s="250"/>
      <c r="Z94" s="250"/>
      <c r="AA94" s="250"/>
      <c r="AB94" s="250"/>
      <c r="AC94" s="250"/>
      <c r="AD94" s="250"/>
      <c r="AE94" s="250"/>
      <c r="AF94" s="250"/>
      <c r="AG94" s="250"/>
      <c r="AH94" s="250"/>
      <c r="AI94" s="250"/>
      <c r="AJ94" s="250"/>
      <c r="AK94" s="250"/>
      <c r="AL94" s="250"/>
      <c r="AM94" s="250"/>
      <c r="AN94" s="250"/>
      <c r="AO94" s="250"/>
      <c r="AP94" s="250"/>
      <c r="AQ94" s="250"/>
      <c r="AR94" s="250"/>
      <c r="AS94" s="250"/>
      <c r="AT94" s="250"/>
      <c r="AU94" s="250"/>
      <c r="AV94" s="250"/>
      <c r="AW94" s="250"/>
      <c r="AX94" s="250"/>
      <c r="AY94" s="250"/>
      <c r="AZ94" s="251"/>
      <c r="BA94" s="251"/>
      <c r="BB94" s="251"/>
      <c r="BC94" s="251"/>
      <c r="BD94" s="251"/>
      <c r="BE94" s="244"/>
      <c r="BF94" s="244"/>
      <c r="BG94" s="244"/>
      <c r="BH94" s="244"/>
      <c r="BI94" s="244"/>
      <c r="BJ94" s="244"/>
      <c r="BK94" s="244"/>
      <c r="BL94" s="244"/>
      <c r="BM94" s="244"/>
      <c r="BN94" s="244"/>
      <c r="BO94" s="244"/>
      <c r="BP94" s="244"/>
      <c r="BQ94" s="241">
        <v>88</v>
      </c>
      <c r="BR94" s="246"/>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33"/>
    </row>
    <row r="95" spans="1:131" ht="26.25" hidden="1" customHeight="1" x14ac:dyDescent="0.15">
      <c r="A95" s="248"/>
      <c r="B95" s="249"/>
      <c r="C95" s="249"/>
      <c r="D95" s="249"/>
      <c r="E95" s="249"/>
      <c r="F95" s="249"/>
      <c r="G95" s="249"/>
      <c r="H95" s="249"/>
      <c r="I95" s="249"/>
      <c r="J95" s="249"/>
      <c r="K95" s="249"/>
      <c r="L95" s="249"/>
      <c r="M95" s="249"/>
      <c r="N95" s="249"/>
      <c r="O95" s="249"/>
      <c r="P95" s="249"/>
      <c r="Q95" s="250"/>
      <c r="R95" s="250"/>
      <c r="S95" s="250"/>
      <c r="T95" s="250"/>
      <c r="U95" s="250"/>
      <c r="V95" s="250"/>
      <c r="W95" s="250"/>
      <c r="X95" s="250"/>
      <c r="Y95" s="250"/>
      <c r="Z95" s="250"/>
      <c r="AA95" s="250"/>
      <c r="AB95" s="250"/>
      <c r="AC95" s="250"/>
      <c r="AD95" s="250"/>
      <c r="AE95" s="250"/>
      <c r="AF95" s="250"/>
      <c r="AG95" s="250"/>
      <c r="AH95" s="250"/>
      <c r="AI95" s="250"/>
      <c r="AJ95" s="250"/>
      <c r="AK95" s="250"/>
      <c r="AL95" s="250"/>
      <c r="AM95" s="250"/>
      <c r="AN95" s="250"/>
      <c r="AO95" s="250"/>
      <c r="AP95" s="250"/>
      <c r="AQ95" s="250"/>
      <c r="AR95" s="250"/>
      <c r="AS95" s="250"/>
      <c r="AT95" s="250"/>
      <c r="AU95" s="250"/>
      <c r="AV95" s="250"/>
      <c r="AW95" s="250"/>
      <c r="AX95" s="250"/>
      <c r="AY95" s="250"/>
      <c r="AZ95" s="251"/>
      <c r="BA95" s="251"/>
      <c r="BB95" s="251"/>
      <c r="BC95" s="251"/>
      <c r="BD95" s="251"/>
      <c r="BE95" s="244"/>
      <c r="BF95" s="244"/>
      <c r="BG95" s="244"/>
      <c r="BH95" s="244"/>
      <c r="BI95" s="244"/>
      <c r="BJ95" s="244"/>
      <c r="BK95" s="244"/>
      <c r="BL95" s="244"/>
      <c r="BM95" s="244"/>
      <c r="BN95" s="244"/>
      <c r="BO95" s="244"/>
      <c r="BP95" s="244"/>
      <c r="BQ95" s="241">
        <v>89</v>
      </c>
      <c r="BR95" s="246"/>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33"/>
    </row>
    <row r="96" spans="1:131" ht="26.25" hidden="1" customHeight="1" x14ac:dyDescent="0.15">
      <c r="A96" s="248"/>
      <c r="B96" s="249"/>
      <c r="C96" s="249"/>
      <c r="D96" s="249"/>
      <c r="E96" s="249"/>
      <c r="F96" s="249"/>
      <c r="G96" s="249"/>
      <c r="H96" s="249"/>
      <c r="I96" s="249"/>
      <c r="J96" s="249"/>
      <c r="K96" s="249"/>
      <c r="L96" s="249"/>
      <c r="M96" s="249"/>
      <c r="N96" s="249"/>
      <c r="O96" s="249"/>
      <c r="P96" s="249"/>
      <c r="Q96" s="250"/>
      <c r="R96" s="250"/>
      <c r="S96" s="250"/>
      <c r="T96" s="250"/>
      <c r="U96" s="250"/>
      <c r="V96" s="250"/>
      <c r="W96" s="250"/>
      <c r="X96" s="250"/>
      <c r="Y96" s="250"/>
      <c r="Z96" s="250"/>
      <c r="AA96" s="250"/>
      <c r="AB96" s="250"/>
      <c r="AC96" s="250"/>
      <c r="AD96" s="250"/>
      <c r="AE96" s="250"/>
      <c r="AF96" s="250"/>
      <c r="AG96" s="250"/>
      <c r="AH96" s="250"/>
      <c r="AI96" s="250"/>
      <c r="AJ96" s="250"/>
      <c r="AK96" s="250"/>
      <c r="AL96" s="250"/>
      <c r="AM96" s="250"/>
      <c r="AN96" s="250"/>
      <c r="AO96" s="250"/>
      <c r="AP96" s="250"/>
      <c r="AQ96" s="250"/>
      <c r="AR96" s="250"/>
      <c r="AS96" s="250"/>
      <c r="AT96" s="250"/>
      <c r="AU96" s="250"/>
      <c r="AV96" s="250"/>
      <c r="AW96" s="250"/>
      <c r="AX96" s="250"/>
      <c r="AY96" s="250"/>
      <c r="AZ96" s="251"/>
      <c r="BA96" s="251"/>
      <c r="BB96" s="251"/>
      <c r="BC96" s="251"/>
      <c r="BD96" s="251"/>
      <c r="BE96" s="244"/>
      <c r="BF96" s="244"/>
      <c r="BG96" s="244"/>
      <c r="BH96" s="244"/>
      <c r="BI96" s="244"/>
      <c r="BJ96" s="244"/>
      <c r="BK96" s="244"/>
      <c r="BL96" s="244"/>
      <c r="BM96" s="244"/>
      <c r="BN96" s="244"/>
      <c r="BO96" s="244"/>
      <c r="BP96" s="244"/>
      <c r="BQ96" s="241">
        <v>90</v>
      </c>
      <c r="BR96" s="246"/>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33"/>
    </row>
    <row r="97" spans="1:131" ht="26.25" hidden="1" customHeight="1" x14ac:dyDescent="0.15">
      <c r="A97" s="248"/>
      <c r="B97" s="249"/>
      <c r="C97" s="249"/>
      <c r="D97" s="249"/>
      <c r="E97" s="249"/>
      <c r="F97" s="249"/>
      <c r="G97" s="249"/>
      <c r="H97" s="249"/>
      <c r="I97" s="249"/>
      <c r="J97" s="249"/>
      <c r="K97" s="249"/>
      <c r="L97" s="249"/>
      <c r="M97" s="249"/>
      <c r="N97" s="249"/>
      <c r="O97" s="249"/>
      <c r="P97" s="249"/>
      <c r="Q97" s="250"/>
      <c r="R97" s="250"/>
      <c r="S97" s="250"/>
      <c r="T97" s="250"/>
      <c r="U97" s="250"/>
      <c r="V97" s="250"/>
      <c r="W97" s="250"/>
      <c r="X97" s="250"/>
      <c r="Y97" s="250"/>
      <c r="Z97" s="250"/>
      <c r="AA97" s="250"/>
      <c r="AB97" s="250"/>
      <c r="AC97" s="250"/>
      <c r="AD97" s="250"/>
      <c r="AE97" s="250"/>
      <c r="AF97" s="250"/>
      <c r="AG97" s="250"/>
      <c r="AH97" s="250"/>
      <c r="AI97" s="250"/>
      <c r="AJ97" s="250"/>
      <c r="AK97" s="250"/>
      <c r="AL97" s="250"/>
      <c r="AM97" s="250"/>
      <c r="AN97" s="250"/>
      <c r="AO97" s="250"/>
      <c r="AP97" s="250"/>
      <c r="AQ97" s="250"/>
      <c r="AR97" s="250"/>
      <c r="AS97" s="250"/>
      <c r="AT97" s="250"/>
      <c r="AU97" s="250"/>
      <c r="AV97" s="250"/>
      <c r="AW97" s="250"/>
      <c r="AX97" s="250"/>
      <c r="AY97" s="250"/>
      <c r="AZ97" s="251"/>
      <c r="BA97" s="251"/>
      <c r="BB97" s="251"/>
      <c r="BC97" s="251"/>
      <c r="BD97" s="251"/>
      <c r="BE97" s="244"/>
      <c r="BF97" s="244"/>
      <c r="BG97" s="244"/>
      <c r="BH97" s="244"/>
      <c r="BI97" s="244"/>
      <c r="BJ97" s="244"/>
      <c r="BK97" s="244"/>
      <c r="BL97" s="244"/>
      <c r="BM97" s="244"/>
      <c r="BN97" s="244"/>
      <c r="BO97" s="244"/>
      <c r="BP97" s="244"/>
      <c r="BQ97" s="241">
        <v>91</v>
      </c>
      <c r="BR97" s="246"/>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33"/>
    </row>
    <row r="98" spans="1:131" ht="26.25" hidden="1" customHeight="1" x14ac:dyDescent="0.15">
      <c r="A98" s="248"/>
      <c r="B98" s="249"/>
      <c r="C98" s="249"/>
      <c r="D98" s="249"/>
      <c r="E98" s="249"/>
      <c r="F98" s="249"/>
      <c r="G98" s="249"/>
      <c r="H98" s="249"/>
      <c r="I98" s="249"/>
      <c r="J98" s="249"/>
      <c r="K98" s="249"/>
      <c r="L98" s="249"/>
      <c r="M98" s="249"/>
      <c r="N98" s="249"/>
      <c r="O98" s="249"/>
      <c r="P98" s="249"/>
      <c r="Q98" s="250"/>
      <c r="R98" s="250"/>
      <c r="S98" s="250"/>
      <c r="T98" s="250"/>
      <c r="U98" s="250"/>
      <c r="V98" s="250"/>
      <c r="W98" s="250"/>
      <c r="X98" s="250"/>
      <c r="Y98" s="250"/>
      <c r="Z98" s="250"/>
      <c r="AA98" s="250"/>
      <c r="AB98" s="250"/>
      <c r="AC98" s="250"/>
      <c r="AD98" s="250"/>
      <c r="AE98" s="250"/>
      <c r="AF98" s="250"/>
      <c r="AG98" s="250"/>
      <c r="AH98" s="250"/>
      <c r="AI98" s="250"/>
      <c r="AJ98" s="250"/>
      <c r="AK98" s="250"/>
      <c r="AL98" s="250"/>
      <c r="AM98" s="250"/>
      <c r="AN98" s="250"/>
      <c r="AO98" s="250"/>
      <c r="AP98" s="250"/>
      <c r="AQ98" s="250"/>
      <c r="AR98" s="250"/>
      <c r="AS98" s="250"/>
      <c r="AT98" s="250"/>
      <c r="AU98" s="250"/>
      <c r="AV98" s="250"/>
      <c r="AW98" s="250"/>
      <c r="AX98" s="250"/>
      <c r="AY98" s="250"/>
      <c r="AZ98" s="251"/>
      <c r="BA98" s="251"/>
      <c r="BB98" s="251"/>
      <c r="BC98" s="251"/>
      <c r="BD98" s="251"/>
      <c r="BE98" s="244"/>
      <c r="BF98" s="244"/>
      <c r="BG98" s="244"/>
      <c r="BH98" s="244"/>
      <c r="BI98" s="244"/>
      <c r="BJ98" s="244"/>
      <c r="BK98" s="244"/>
      <c r="BL98" s="244"/>
      <c r="BM98" s="244"/>
      <c r="BN98" s="244"/>
      <c r="BO98" s="244"/>
      <c r="BP98" s="244"/>
      <c r="BQ98" s="241">
        <v>92</v>
      </c>
      <c r="BR98" s="246"/>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33"/>
    </row>
    <row r="99" spans="1:131" ht="26.25" hidden="1" customHeight="1" x14ac:dyDescent="0.15">
      <c r="A99" s="248"/>
      <c r="B99" s="249"/>
      <c r="C99" s="249"/>
      <c r="D99" s="249"/>
      <c r="E99" s="249"/>
      <c r="F99" s="249"/>
      <c r="G99" s="249"/>
      <c r="H99" s="249"/>
      <c r="I99" s="249"/>
      <c r="J99" s="249"/>
      <c r="K99" s="249"/>
      <c r="L99" s="249"/>
      <c r="M99" s="249"/>
      <c r="N99" s="249"/>
      <c r="O99" s="249"/>
      <c r="P99" s="249"/>
      <c r="Q99" s="250"/>
      <c r="R99" s="250"/>
      <c r="S99" s="250"/>
      <c r="T99" s="250"/>
      <c r="U99" s="250"/>
      <c r="V99" s="250"/>
      <c r="W99" s="250"/>
      <c r="X99" s="250"/>
      <c r="Y99" s="250"/>
      <c r="Z99" s="250"/>
      <c r="AA99" s="250"/>
      <c r="AB99" s="250"/>
      <c r="AC99" s="250"/>
      <c r="AD99" s="250"/>
      <c r="AE99" s="250"/>
      <c r="AF99" s="250"/>
      <c r="AG99" s="250"/>
      <c r="AH99" s="250"/>
      <c r="AI99" s="250"/>
      <c r="AJ99" s="250"/>
      <c r="AK99" s="250"/>
      <c r="AL99" s="250"/>
      <c r="AM99" s="250"/>
      <c r="AN99" s="250"/>
      <c r="AO99" s="250"/>
      <c r="AP99" s="250"/>
      <c r="AQ99" s="250"/>
      <c r="AR99" s="250"/>
      <c r="AS99" s="250"/>
      <c r="AT99" s="250"/>
      <c r="AU99" s="250"/>
      <c r="AV99" s="250"/>
      <c r="AW99" s="250"/>
      <c r="AX99" s="250"/>
      <c r="AY99" s="250"/>
      <c r="AZ99" s="251"/>
      <c r="BA99" s="251"/>
      <c r="BB99" s="251"/>
      <c r="BC99" s="251"/>
      <c r="BD99" s="251"/>
      <c r="BE99" s="244"/>
      <c r="BF99" s="244"/>
      <c r="BG99" s="244"/>
      <c r="BH99" s="244"/>
      <c r="BI99" s="244"/>
      <c r="BJ99" s="244"/>
      <c r="BK99" s="244"/>
      <c r="BL99" s="244"/>
      <c r="BM99" s="244"/>
      <c r="BN99" s="244"/>
      <c r="BO99" s="244"/>
      <c r="BP99" s="244"/>
      <c r="BQ99" s="241">
        <v>93</v>
      </c>
      <c r="BR99" s="246"/>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33"/>
    </row>
    <row r="100" spans="1:131" ht="26.25" hidden="1" customHeight="1" x14ac:dyDescent="0.15">
      <c r="A100" s="248"/>
      <c r="B100" s="249"/>
      <c r="C100" s="249"/>
      <c r="D100" s="249"/>
      <c r="E100" s="249"/>
      <c r="F100" s="249"/>
      <c r="G100" s="249"/>
      <c r="H100" s="249"/>
      <c r="I100" s="249"/>
      <c r="J100" s="249"/>
      <c r="K100" s="249"/>
      <c r="L100" s="249"/>
      <c r="M100" s="249"/>
      <c r="N100" s="249"/>
      <c r="O100" s="249"/>
      <c r="P100" s="249"/>
      <c r="Q100" s="250"/>
      <c r="R100" s="250"/>
      <c r="S100" s="250"/>
      <c r="T100" s="250"/>
      <c r="U100" s="250"/>
      <c r="V100" s="250"/>
      <c r="W100" s="250"/>
      <c r="X100" s="250"/>
      <c r="Y100" s="250"/>
      <c r="Z100" s="250"/>
      <c r="AA100" s="250"/>
      <c r="AB100" s="250"/>
      <c r="AC100" s="250"/>
      <c r="AD100" s="250"/>
      <c r="AE100" s="250"/>
      <c r="AF100" s="250"/>
      <c r="AG100" s="250"/>
      <c r="AH100" s="250"/>
      <c r="AI100" s="250"/>
      <c r="AJ100" s="250"/>
      <c r="AK100" s="250"/>
      <c r="AL100" s="250"/>
      <c r="AM100" s="250"/>
      <c r="AN100" s="250"/>
      <c r="AO100" s="250"/>
      <c r="AP100" s="250"/>
      <c r="AQ100" s="250"/>
      <c r="AR100" s="250"/>
      <c r="AS100" s="250"/>
      <c r="AT100" s="250"/>
      <c r="AU100" s="250"/>
      <c r="AV100" s="250"/>
      <c r="AW100" s="250"/>
      <c r="AX100" s="250"/>
      <c r="AY100" s="250"/>
      <c r="AZ100" s="251"/>
      <c r="BA100" s="251"/>
      <c r="BB100" s="251"/>
      <c r="BC100" s="251"/>
      <c r="BD100" s="251"/>
      <c r="BE100" s="244"/>
      <c r="BF100" s="244"/>
      <c r="BG100" s="244"/>
      <c r="BH100" s="244"/>
      <c r="BI100" s="244"/>
      <c r="BJ100" s="244"/>
      <c r="BK100" s="244"/>
      <c r="BL100" s="244"/>
      <c r="BM100" s="244"/>
      <c r="BN100" s="244"/>
      <c r="BO100" s="244"/>
      <c r="BP100" s="244"/>
      <c r="BQ100" s="241">
        <v>94</v>
      </c>
      <c r="BR100" s="246"/>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33"/>
    </row>
    <row r="101" spans="1:131" ht="26.25" hidden="1" customHeight="1" x14ac:dyDescent="0.15">
      <c r="A101" s="248"/>
      <c r="B101" s="249"/>
      <c r="C101" s="249"/>
      <c r="D101" s="249"/>
      <c r="E101" s="249"/>
      <c r="F101" s="249"/>
      <c r="G101" s="249"/>
      <c r="H101" s="249"/>
      <c r="I101" s="249"/>
      <c r="J101" s="249"/>
      <c r="K101" s="249"/>
      <c r="L101" s="249"/>
      <c r="M101" s="249"/>
      <c r="N101" s="249"/>
      <c r="O101" s="249"/>
      <c r="P101" s="249"/>
      <c r="Q101" s="250"/>
      <c r="R101" s="250"/>
      <c r="S101" s="250"/>
      <c r="T101" s="250"/>
      <c r="U101" s="250"/>
      <c r="V101" s="250"/>
      <c r="W101" s="250"/>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1"/>
      <c r="BA101" s="251"/>
      <c r="BB101" s="251"/>
      <c r="BC101" s="251"/>
      <c r="BD101" s="251"/>
      <c r="BE101" s="244"/>
      <c r="BF101" s="244"/>
      <c r="BG101" s="244"/>
      <c r="BH101" s="244"/>
      <c r="BI101" s="244"/>
      <c r="BJ101" s="244"/>
      <c r="BK101" s="244"/>
      <c r="BL101" s="244"/>
      <c r="BM101" s="244"/>
      <c r="BN101" s="244"/>
      <c r="BO101" s="244"/>
      <c r="BP101" s="244"/>
      <c r="BQ101" s="241">
        <v>95</v>
      </c>
      <c r="BR101" s="246"/>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33"/>
    </row>
    <row r="102" spans="1:131" ht="26.25" customHeight="1" thickBot="1" x14ac:dyDescent="0.2">
      <c r="A102" s="248"/>
      <c r="B102" s="249"/>
      <c r="C102" s="249"/>
      <c r="D102" s="249"/>
      <c r="E102" s="249"/>
      <c r="F102" s="249"/>
      <c r="G102" s="249"/>
      <c r="H102" s="249"/>
      <c r="I102" s="249"/>
      <c r="J102" s="249"/>
      <c r="K102" s="249"/>
      <c r="L102" s="249"/>
      <c r="M102" s="249"/>
      <c r="N102" s="249"/>
      <c r="O102" s="249"/>
      <c r="P102" s="249"/>
      <c r="Q102" s="250"/>
      <c r="R102" s="250"/>
      <c r="S102" s="250"/>
      <c r="T102" s="250"/>
      <c r="U102" s="250"/>
      <c r="V102" s="250"/>
      <c r="W102" s="250"/>
      <c r="X102" s="250"/>
      <c r="Y102" s="250"/>
      <c r="Z102" s="250"/>
      <c r="AA102" s="250"/>
      <c r="AB102" s="250"/>
      <c r="AC102" s="250"/>
      <c r="AD102" s="250"/>
      <c r="AE102" s="250"/>
      <c r="AF102" s="250"/>
      <c r="AG102" s="250"/>
      <c r="AH102" s="250"/>
      <c r="AI102" s="250"/>
      <c r="AJ102" s="250"/>
      <c r="AK102" s="250"/>
      <c r="AL102" s="250"/>
      <c r="AM102" s="250"/>
      <c r="AN102" s="250"/>
      <c r="AO102" s="250"/>
      <c r="AP102" s="250"/>
      <c r="AQ102" s="250"/>
      <c r="AR102" s="250"/>
      <c r="AS102" s="250"/>
      <c r="AT102" s="250"/>
      <c r="AU102" s="250"/>
      <c r="AV102" s="250"/>
      <c r="AW102" s="250"/>
      <c r="AX102" s="250"/>
      <c r="AY102" s="250"/>
      <c r="AZ102" s="251"/>
      <c r="BA102" s="251"/>
      <c r="BB102" s="251"/>
      <c r="BC102" s="251"/>
      <c r="BD102" s="251"/>
      <c r="BE102" s="244"/>
      <c r="BF102" s="244"/>
      <c r="BG102" s="244"/>
      <c r="BH102" s="244"/>
      <c r="BI102" s="244"/>
      <c r="BJ102" s="244"/>
      <c r="BK102" s="244"/>
      <c r="BL102" s="244"/>
      <c r="BM102" s="244"/>
      <c r="BN102" s="244"/>
      <c r="BO102" s="244"/>
      <c r="BP102" s="244"/>
      <c r="BQ102" s="243" t="s">
        <v>395</v>
      </c>
      <c r="BR102" s="965" t="s">
        <v>424</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c r="CS102" s="981"/>
      <c r="CT102" s="981"/>
      <c r="CU102" s="981"/>
      <c r="CV102" s="982"/>
      <c r="CW102" s="980"/>
      <c r="CX102" s="981"/>
      <c r="CY102" s="981"/>
      <c r="CZ102" s="981"/>
      <c r="DA102" s="982"/>
      <c r="DB102" s="980"/>
      <c r="DC102" s="981"/>
      <c r="DD102" s="981"/>
      <c r="DE102" s="981"/>
      <c r="DF102" s="982"/>
      <c r="DG102" s="980"/>
      <c r="DH102" s="981"/>
      <c r="DI102" s="981"/>
      <c r="DJ102" s="981"/>
      <c r="DK102" s="982"/>
      <c r="DL102" s="980"/>
      <c r="DM102" s="981"/>
      <c r="DN102" s="981"/>
      <c r="DO102" s="981"/>
      <c r="DP102" s="982"/>
      <c r="DQ102" s="980"/>
      <c r="DR102" s="981"/>
      <c r="DS102" s="981"/>
      <c r="DT102" s="981"/>
      <c r="DU102" s="982"/>
      <c r="DV102" s="965"/>
      <c r="DW102" s="966"/>
      <c r="DX102" s="966"/>
      <c r="DY102" s="966"/>
      <c r="DZ102" s="967"/>
      <c r="EA102" s="233"/>
    </row>
    <row r="103" spans="1:131" ht="26.25" customHeight="1" x14ac:dyDescent="0.15">
      <c r="A103" s="248"/>
      <c r="B103" s="249"/>
      <c r="C103" s="249"/>
      <c r="D103" s="249"/>
      <c r="E103" s="249"/>
      <c r="F103" s="249"/>
      <c r="G103" s="249"/>
      <c r="H103" s="249"/>
      <c r="I103" s="249"/>
      <c r="J103" s="249"/>
      <c r="K103" s="249"/>
      <c r="L103" s="249"/>
      <c r="M103" s="249"/>
      <c r="N103" s="249"/>
      <c r="O103" s="249"/>
      <c r="P103" s="249"/>
      <c r="Q103" s="250"/>
      <c r="R103" s="250"/>
      <c r="S103" s="250"/>
      <c r="T103" s="250"/>
      <c r="U103" s="250"/>
      <c r="V103" s="250"/>
      <c r="W103" s="250"/>
      <c r="X103" s="250"/>
      <c r="Y103" s="250"/>
      <c r="Z103" s="250"/>
      <c r="AA103" s="250"/>
      <c r="AB103" s="250"/>
      <c r="AC103" s="250"/>
      <c r="AD103" s="250"/>
      <c r="AE103" s="250"/>
      <c r="AF103" s="250"/>
      <c r="AG103" s="250"/>
      <c r="AH103" s="250"/>
      <c r="AI103" s="250"/>
      <c r="AJ103" s="250"/>
      <c r="AK103" s="250"/>
      <c r="AL103" s="250"/>
      <c r="AM103" s="250"/>
      <c r="AN103" s="250"/>
      <c r="AO103" s="250"/>
      <c r="AP103" s="250"/>
      <c r="AQ103" s="250"/>
      <c r="AR103" s="250"/>
      <c r="AS103" s="250"/>
      <c r="AT103" s="250"/>
      <c r="AU103" s="250"/>
      <c r="AV103" s="250"/>
      <c r="AW103" s="250"/>
      <c r="AX103" s="250"/>
      <c r="AY103" s="250"/>
      <c r="AZ103" s="251"/>
      <c r="BA103" s="251"/>
      <c r="BB103" s="251"/>
      <c r="BC103" s="251"/>
      <c r="BD103" s="251"/>
      <c r="BE103" s="244"/>
      <c r="BF103" s="244"/>
      <c r="BG103" s="244"/>
      <c r="BH103" s="244"/>
      <c r="BI103" s="244"/>
      <c r="BJ103" s="244"/>
      <c r="BK103" s="244"/>
      <c r="BL103" s="244"/>
      <c r="BM103" s="244"/>
      <c r="BN103" s="244"/>
      <c r="BO103" s="244"/>
      <c r="BP103" s="244"/>
      <c r="BQ103" s="968" t="s">
        <v>425</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33"/>
    </row>
    <row r="104" spans="1:131" ht="26.25" customHeight="1" x14ac:dyDescent="0.15">
      <c r="A104" s="248"/>
      <c r="B104" s="249"/>
      <c r="C104" s="249"/>
      <c r="D104" s="249"/>
      <c r="E104" s="249"/>
      <c r="F104" s="249"/>
      <c r="G104" s="249"/>
      <c r="H104" s="249"/>
      <c r="I104" s="249"/>
      <c r="J104" s="249"/>
      <c r="K104" s="249"/>
      <c r="L104" s="249"/>
      <c r="M104" s="249"/>
      <c r="N104" s="249"/>
      <c r="O104" s="249"/>
      <c r="P104" s="249"/>
      <c r="Q104" s="250"/>
      <c r="R104" s="250"/>
      <c r="S104" s="250"/>
      <c r="T104" s="250"/>
      <c r="U104" s="250"/>
      <c r="V104" s="250"/>
      <c r="W104" s="250"/>
      <c r="X104" s="250"/>
      <c r="Y104" s="250"/>
      <c r="Z104" s="250"/>
      <c r="AA104" s="250"/>
      <c r="AB104" s="250"/>
      <c r="AC104" s="250"/>
      <c r="AD104" s="250"/>
      <c r="AE104" s="250"/>
      <c r="AF104" s="250"/>
      <c r="AG104" s="250"/>
      <c r="AH104" s="250"/>
      <c r="AI104" s="250"/>
      <c r="AJ104" s="250"/>
      <c r="AK104" s="250"/>
      <c r="AL104" s="250"/>
      <c r="AM104" s="250"/>
      <c r="AN104" s="250"/>
      <c r="AO104" s="250"/>
      <c r="AP104" s="250"/>
      <c r="AQ104" s="250"/>
      <c r="AR104" s="250"/>
      <c r="AS104" s="250"/>
      <c r="AT104" s="250"/>
      <c r="AU104" s="250"/>
      <c r="AV104" s="250"/>
      <c r="AW104" s="250"/>
      <c r="AX104" s="250"/>
      <c r="AY104" s="250"/>
      <c r="AZ104" s="251"/>
      <c r="BA104" s="251"/>
      <c r="BB104" s="251"/>
      <c r="BC104" s="251"/>
      <c r="BD104" s="251"/>
      <c r="BE104" s="244"/>
      <c r="BF104" s="244"/>
      <c r="BG104" s="244"/>
      <c r="BH104" s="244"/>
      <c r="BI104" s="244"/>
      <c r="BJ104" s="244"/>
      <c r="BK104" s="244"/>
      <c r="BL104" s="244"/>
      <c r="BM104" s="244"/>
      <c r="BN104" s="244"/>
      <c r="BO104" s="244"/>
      <c r="BP104" s="244"/>
      <c r="BQ104" s="969" t="s">
        <v>426</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33"/>
    </row>
    <row r="105" spans="1:131" ht="11.25" customHeight="1" x14ac:dyDescent="0.15">
      <c r="A105" s="244"/>
      <c r="B105" s="244"/>
      <c r="C105" s="244"/>
      <c r="D105" s="244"/>
      <c r="E105" s="244"/>
      <c r="F105" s="244"/>
      <c r="G105" s="244"/>
      <c r="H105" s="244"/>
      <c r="I105" s="244"/>
      <c r="J105" s="244"/>
      <c r="K105" s="244"/>
      <c r="L105" s="244"/>
      <c r="M105" s="244"/>
      <c r="N105" s="244"/>
      <c r="O105" s="244"/>
      <c r="P105" s="244"/>
      <c r="Q105" s="244"/>
      <c r="R105" s="244"/>
      <c r="S105" s="244"/>
      <c r="T105" s="244"/>
      <c r="U105" s="244"/>
      <c r="V105" s="244"/>
      <c r="W105" s="244"/>
      <c r="X105" s="244"/>
      <c r="Y105" s="244"/>
      <c r="Z105" s="244"/>
      <c r="AA105" s="244"/>
      <c r="AB105" s="244"/>
      <c r="AC105" s="244"/>
      <c r="AD105" s="244"/>
      <c r="AE105" s="244"/>
      <c r="AF105" s="244"/>
      <c r="AG105" s="244"/>
      <c r="AH105" s="244"/>
      <c r="AI105" s="244"/>
      <c r="AJ105" s="244"/>
      <c r="AK105" s="244"/>
      <c r="AL105" s="244"/>
      <c r="AM105" s="244"/>
      <c r="AN105" s="244"/>
      <c r="AO105" s="244"/>
      <c r="AP105" s="244"/>
      <c r="AQ105" s="244"/>
      <c r="AR105" s="244"/>
      <c r="AS105" s="244"/>
      <c r="AT105" s="244"/>
      <c r="AU105" s="244"/>
      <c r="AV105" s="244"/>
      <c r="AW105" s="244"/>
      <c r="AX105" s="244"/>
      <c r="AY105" s="244"/>
      <c r="AZ105" s="244"/>
      <c r="BA105" s="244"/>
      <c r="BB105" s="244"/>
      <c r="BC105" s="244"/>
      <c r="BD105" s="244"/>
      <c r="BE105" s="244"/>
      <c r="BF105" s="244"/>
      <c r="BG105" s="244"/>
      <c r="BH105" s="244"/>
      <c r="BI105" s="244"/>
      <c r="BJ105" s="244"/>
      <c r="BK105" s="244"/>
      <c r="BL105" s="244"/>
      <c r="BM105" s="244"/>
      <c r="BN105" s="244"/>
      <c r="BO105" s="244"/>
      <c r="BP105" s="244"/>
      <c r="BQ105" s="233"/>
      <c r="BR105" s="233"/>
      <c r="BS105" s="233"/>
      <c r="BT105" s="233"/>
      <c r="BU105" s="233"/>
      <c r="BV105" s="233"/>
      <c r="BW105" s="233"/>
      <c r="BX105" s="233"/>
      <c r="BY105" s="233"/>
      <c r="BZ105" s="233"/>
      <c r="CA105" s="233"/>
      <c r="CB105" s="233"/>
      <c r="CC105" s="233"/>
      <c r="CD105" s="233"/>
      <c r="CE105" s="233"/>
      <c r="CF105" s="233"/>
      <c r="CG105" s="233"/>
      <c r="CH105" s="233"/>
      <c r="CI105" s="233"/>
      <c r="CJ105" s="233"/>
      <c r="CK105" s="233"/>
      <c r="CL105" s="233"/>
      <c r="CM105" s="233"/>
      <c r="CN105" s="233"/>
      <c r="CO105" s="233"/>
      <c r="CP105" s="233"/>
      <c r="CQ105" s="233"/>
      <c r="CR105" s="233"/>
      <c r="CS105" s="233"/>
      <c r="CT105" s="233"/>
      <c r="CU105" s="233"/>
      <c r="CV105" s="233"/>
      <c r="CW105" s="233"/>
      <c r="CX105" s="233"/>
      <c r="CY105" s="233"/>
      <c r="CZ105" s="233"/>
      <c r="DA105" s="233"/>
      <c r="DB105" s="233"/>
      <c r="DC105" s="233"/>
      <c r="DD105" s="233"/>
      <c r="DE105" s="233"/>
      <c r="DF105" s="233"/>
      <c r="DG105" s="233"/>
      <c r="DH105" s="233"/>
      <c r="DI105" s="233"/>
      <c r="DJ105" s="233"/>
      <c r="DK105" s="233"/>
      <c r="DL105" s="233"/>
      <c r="DM105" s="233"/>
      <c r="DN105" s="233"/>
      <c r="DO105" s="233"/>
      <c r="DP105" s="233"/>
      <c r="DQ105" s="233"/>
      <c r="DR105" s="233"/>
      <c r="DS105" s="233"/>
      <c r="DT105" s="233"/>
      <c r="DU105" s="233"/>
      <c r="DV105" s="233"/>
      <c r="DW105" s="233"/>
      <c r="DX105" s="233"/>
      <c r="DY105" s="233"/>
      <c r="DZ105" s="233"/>
      <c r="EA105" s="233"/>
    </row>
    <row r="106" spans="1:131" ht="11.25" customHeight="1" x14ac:dyDescent="0.15">
      <c r="A106" s="244"/>
      <c r="B106" s="244"/>
      <c r="C106" s="244"/>
      <c r="D106" s="244"/>
      <c r="E106" s="244"/>
      <c r="F106" s="244"/>
      <c r="G106" s="244"/>
      <c r="H106" s="244"/>
      <c r="I106" s="244"/>
      <c r="J106" s="244"/>
      <c r="K106" s="244"/>
      <c r="L106" s="244"/>
      <c r="M106" s="244"/>
      <c r="N106" s="244"/>
      <c r="O106" s="244"/>
      <c r="P106" s="244"/>
      <c r="Q106" s="244"/>
      <c r="R106" s="244"/>
      <c r="S106" s="244"/>
      <c r="T106" s="244"/>
      <c r="U106" s="244"/>
      <c r="V106" s="244"/>
      <c r="W106" s="244"/>
      <c r="X106" s="244"/>
      <c r="Y106" s="244"/>
      <c r="Z106" s="244"/>
      <c r="AA106" s="244"/>
      <c r="AB106" s="244"/>
      <c r="AC106" s="244"/>
      <c r="AD106" s="244"/>
      <c r="AE106" s="244"/>
      <c r="AF106" s="244"/>
      <c r="AG106" s="244"/>
      <c r="AH106" s="244"/>
      <c r="AI106" s="244"/>
      <c r="AJ106" s="244"/>
      <c r="AK106" s="244"/>
      <c r="AL106" s="244"/>
      <c r="AM106" s="244"/>
      <c r="AN106" s="244"/>
      <c r="AO106" s="244"/>
      <c r="AP106" s="244"/>
      <c r="AQ106" s="244"/>
      <c r="AR106" s="244"/>
      <c r="AS106" s="244"/>
      <c r="AT106" s="244"/>
      <c r="AU106" s="244"/>
      <c r="AV106" s="244"/>
      <c r="AW106" s="244"/>
      <c r="AX106" s="244"/>
      <c r="AY106" s="244"/>
      <c r="AZ106" s="244"/>
      <c r="BA106" s="244"/>
      <c r="BB106" s="244"/>
      <c r="BC106" s="244"/>
      <c r="BD106" s="244"/>
      <c r="BE106" s="244"/>
      <c r="BF106" s="244"/>
      <c r="BG106" s="244"/>
      <c r="BH106" s="244"/>
      <c r="BI106" s="244"/>
      <c r="BJ106" s="244"/>
      <c r="BK106" s="244"/>
      <c r="BL106" s="244"/>
      <c r="BM106" s="244"/>
      <c r="BN106" s="244"/>
      <c r="BO106" s="244"/>
      <c r="BP106" s="244"/>
      <c r="BQ106" s="233"/>
      <c r="BR106" s="233"/>
      <c r="BS106" s="233"/>
      <c r="BT106" s="233"/>
      <c r="BU106" s="233"/>
      <c r="BV106" s="233"/>
      <c r="BW106" s="233"/>
      <c r="BX106" s="233"/>
      <c r="BY106" s="233"/>
      <c r="BZ106" s="233"/>
      <c r="CA106" s="233"/>
      <c r="CB106" s="233"/>
      <c r="CC106" s="233"/>
      <c r="CD106" s="233"/>
      <c r="CE106" s="233"/>
      <c r="CF106" s="233"/>
      <c r="CG106" s="233"/>
      <c r="CH106" s="233"/>
      <c r="CI106" s="233"/>
      <c r="CJ106" s="233"/>
      <c r="CK106" s="233"/>
      <c r="CL106" s="233"/>
      <c r="CM106" s="233"/>
      <c r="CN106" s="233"/>
      <c r="CO106" s="233"/>
      <c r="CP106" s="233"/>
      <c r="CQ106" s="233"/>
      <c r="CR106" s="233"/>
      <c r="CS106" s="233"/>
      <c r="CT106" s="233"/>
      <c r="CU106" s="233"/>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row>
    <row r="107" spans="1:131" s="233" customFormat="1" ht="26.25" customHeight="1" thickBot="1" x14ac:dyDescent="0.2">
      <c r="A107" s="252" t="s">
        <v>427</v>
      </c>
      <c r="B107" s="253"/>
      <c r="C107" s="253"/>
      <c r="D107" s="253"/>
      <c r="E107" s="253"/>
      <c r="F107" s="253"/>
      <c r="G107" s="253"/>
      <c r="H107" s="253"/>
      <c r="I107" s="253"/>
      <c r="J107" s="253"/>
      <c r="K107" s="253"/>
      <c r="L107" s="253"/>
      <c r="M107" s="253"/>
      <c r="N107" s="253"/>
      <c r="O107" s="253"/>
      <c r="P107" s="253"/>
      <c r="Q107" s="253"/>
      <c r="R107" s="253"/>
      <c r="S107" s="253"/>
      <c r="T107" s="253"/>
      <c r="U107" s="253"/>
      <c r="V107" s="253"/>
      <c r="W107" s="253"/>
      <c r="X107" s="253"/>
      <c r="Y107" s="253"/>
      <c r="Z107" s="253"/>
      <c r="AA107" s="253"/>
      <c r="AB107" s="253"/>
      <c r="AC107" s="253"/>
      <c r="AD107" s="253"/>
      <c r="AE107" s="253"/>
      <c r="AF107" s="253"/>
      <c r="AG107" s="253"/>
      <c r="AH107" s="253"/>
      <c r="AI107" s="253"/>
      <c r="AJ107" s="253"/>
      <c r="AK107" s="253"/>
      <c r="AL107" s="253"/>
      <c r="AM107" s="253"/>
      <c r="AN107" s="253"/>
      <c r="AO107" s="253"/>
      <c r="AP107" s="253"/>
      <c r="AQ107" s="253"/>
      <c r="AR107" s="253"/>
      <c r="AS107" s="253"/>
      <c r="AT107" s="253"/>
      <c r="AU107" s="252" t="s">
        <v>428</v>
      </c>
      <c r="AV107" s="253"/>
      <c r="AW107" s="253"/>
      <c r="AX107" s="253"/>
      <c r="AY107" s="253"/>
      <c r="AZ107" s="253"/>
      <c r="BA107" s="253"/>
      <c r="BB107" s="253"/>
      <c r="BC107" s="253"/>
      <c r="BD107" s="253"/>
      <c r="BE107" s="253"/>
      <c r="BF107" s="253"/>
      <c r="BG107" s="253"/>
      <c r="BH107" s="253"/>
      <c r="BI107" s="253"/>
      <c r="BJ107" s="253"/>
      <c r="BK107" s="253"/>
      <c r="BL107" s="253"/>
      <c r="BM107" s="253"/>
      <c r="BN107" s="253"/>
      <c r="BO107" s="253"/>
      <c r="BP107" s="253"/>
      <c r="BQ107" s="253"/>
      <c r="BR107" s="253"/>
      <c r="BS107" s="253"/>
      <c r="BT107" s="253"/>
      <c r="BU107" s="253"/>
      <c r="BV107" s="253"/>
      <c r="BW107" s="253"/>
      <c r="BX107" s="253"/>
      <c r="BY107" s="253"/>
      <c r="BZ107" s="253"/>
      <c r="CA107" s="253"/>
      <c r="CB107" s="253"/>
      <c r="CC107" s="253"/>
      <c r="CD107" s="253"/>
      <c r="CE107" s="253"/>
      <c r="CF107" s="253"/>
      <c r="CG107" s="253"/>
      <c r="CH107" s="253"/>
      <c r="CI107" s="253"/>
      <c r="CJ107" s="253"/>
      <c r="CK107" s="253"/>
      <c r="CL107" s="253"/>
      <c r="CM107" s="253"/>
      <c r="CN107" s="253"/>
      <c r="CO107" s="253"/>
      <c r="CP107" s="253"/>
      <c r="CQ107" s="253"/>
      <c r="CR107" s="253"/>
      <c r="CS107" s="253"/>
      <c r="CT107" s="253"/>
      <c r="CU107" s="253"/>
      <c r="CV107" s="253"/>
      <c r="CW107" s="253"/>
      <c r="CX107" s="253"/>
      <c r="CY107" s="253"/>
      <c r="CZ107" s="253"/>
      <c r="DA107" s="253"/>
      <c r="DB107" s="253"/>
      <c r="DC107" s="253"/>
      <c r="DD107" s="253"/>
      <c r="DE107" s="253"/>
      <c r="DF107" s="253"/>
      <c r="DG107" s="253"/>
      <c r="DH107" s="253"/>
      <c r="DI107" s="253"/>
      <c r="DJ107" s="253"/>
      <c r="DK107" s="253"/>
      <c r="DL107" s="253"/>
      <c r="DM107" s="253"/>
      <c r="DN107" s="253"/>
      <c r="DO107" s="253"/>
      <c r="DP107" s="253"/>
      <c r="DQ107" s="253"/>
      <c r="DR107" s="253"/>
      <c r="DS107" s="253"/>
      <c r="DT107" s="253"/>
      <c r="DU107" s="253"/>
      <c r="DV107" s="253"/>
      <c r="DW107" s="253"/>
      <c r="DX107" s="253"/>
      <c r="DY107" s="253"/>
      <c r="DZ107" s="253"/>
    </row>
    <row r="108" spans="1:131" s="233" customFormat="1" ht="26.25" customHeight="1" x14ac:dyDescent="0.15">
      <c r="A108" s="970" t="s">
        <v>429</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430</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33" customFormat="1" ht="26.25" customHeight="1" x14ac:dyDescent="0.15">
      <c r="A109" s="923" t="s">
        <v>431</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432</v>
      </c>
      <c r="AB109" s="924"/>
      <c r="AC109" s="924"/>
      <c r="AD109" s="924"/>
      <c r="AE109" s="925"/>
      <c r="AF109" s="926" t="s">
        <v>433</v>
      </c>
      <c r="AG109" s="924"/>
      <c r="AH109" s="924"/>
      <c r="AI109" s="924"/>
      <c r="AJ109" s="925"/>
      <c r="AK109" s="926" t="s">
        <v>310</v>
      </c>
      <c r="AL109" s="924"/>
      <c r="AM109" s="924"/>
      <c r="AN109" s="924"/>
      <c r="AO109" s="925"/>
      <c r="AP109" s="926" t="s">
        <v>434</v>
      </c>
      <c r="AQ109" s="924"/>
      <c r="AR109" s="924"/>
      <c r="AS109" s="924"/>
      <c r="AT109" s="957"/>
      <c r="AU109" s="923" t="s">
        <v>431</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432</v>
      </c>
      <c r="BR109" s="924"/>
      <c r="BS109" s="924"/>
      <c r="BT109" s="924"/>
      <c r="BU109" s="925"/>
      <c r="BV109" s="926" t="s">
        <v>433</v>
      </c>
      <c r="BW109" s="924"/>
      <c r="BX109" s="924"/>
      <c r="BY109" s="924"/>
      <c r="BZ109" s="925"/>
      <c r="CA109" s="926" t="s">
        <v>310</v>
      </c>
      <c r="CB109" s="924"/>
      <c r="CC109" s="924"/>
      <c r="CD109" s="924"/>
      <c r="CE109" s="925"/>
      <c r="CF109" s="964" t="s">
        <v>434</v>
      </c>
      <c r="CG109" s="964"/>
      <c r="CH109" s="964"/>
      <c r="CI109" s="964"/>
      <c r="CJ109" s="964"/>
      <c r="CK109" s="926" t="s">
        <v>435</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432</v>
      </c>
      <c r="DH109" s="924"/>
      <c r="DI109" s="924"/>
      <c r="DJ109" s="924"/>
      <c r="DK109" s="925"/>
      <c r="DL109" s="926" t="s">
        <v>433</v>
      </c>
      <c r="DM109" s="924"/>
      <c r="DN109" s="924"/>
      <c r="DO109" s="924"/>
      <c r="DP109" s="925"/>
      <c r="DQ109" s="926" t="s">
        <v>310</v>
      </c>
      <c r="DR109" s="924"/>
      <c r="DS109" s="924"/>
      <c r="DT109" s="924"/>
      <c r="DU109" s="925"/>
      <c r="DV109" s="926" t="s">
        <v>434</v>
      </c>
      <c r="DW109" s="924"/>
      <c r="DX109" s="924"/>
      <c r="DY109" s="924"/>
      <c r="DZ109" s="957"/>
    </row>
    <row r="110" spans="1:131" s="233" customFormat="1" ht="26.25" customHeight="1" x14ac:dyDescent="0.15">
      <c r="A110" s="837" t="s">
        <v>436</v>
      </c>
      <c r="B110" s="838"/>
      <c r="C110" s="838"/>
      <c r="D110" s="838"/>
      <c r="E110" s="838"/>
      <c r="F110" s="838"/>
      <c r="G110" s="838"/>
      <c r="H110" s="838"/>
      <c r="I110" s="838"/>
      <c r="J110" s="838"/>
      <c r="K110" s="838"/>
      <c r="L110" s="838"/>
      <c r="M110" s="838"/>
      <c r="N110" s="838"/>
      <c r="O110" s="838"/>
      <c r="P110" s="838"/>
      <c r="Q110" s="838"/>
      <c r="R110" s="838"/>
      <c r="S110" s="838"/>
      <c r="T110" s="838"/>
      <c r="U110" s="838"/>
      <c r="V110" s="838"/>
      <c r="W110" s="838"/>
      <c r="X110" s="838"/>
      <c r="Y110" s="838"/>
      <c r="Z110" s="839"/>
      <c r="AA110" s="916">
        <v>408168</v>
      </c>
      <c r="AB110" s="917"/>
      <c r="AC110" s="917"/>
      <c r="AD110" s="917"/>
      <c r="AE110" s="918"/>
      <c r="AF110" s="919">
        <v>392165</v>
      </c>
      <c r="AG110" s="917"/>
      <c r="AH110" s="917"/>
      <c r="AI110" s="917"/>
      <c r="AJ110" s="918"/>
      <c r="AK110" s="919">
        <v>390231</v>
      </c>
      <c r="AL110" s="917"/>
      <c r="AM110" s="917"/>
      <c r="AN110" s="917"/>
      <c r="AO110" s="918"/>
      <c r="AP110" s="920">
        <v>18.899999999999999</v>
      </c>
      <c r="AQ110" s="921"/>
      <c r="AR110" s="921"/>
      <c r="AS110" s="921"/>
      <c r="AT110" s="922"/>
      <c r="AU110" s="958" t="s">
        <v>73</v>
      </c>
      <c r="AV110" s="959"/>
      <c r="AW110" s="959"/>
      <c r="AX110" s="959"/>
      <c r="AY110" s="959"/>
      <c r="AZ110" s="888" t="s">
        <v>437</v>
      </c>
      <c r="BA110" s="838"/>
      <c r="BB110" s="838"/>
      <c r="BC110" s="838"/>
      <c r="BD110" s="838"/>
      <c r="BE110" s="838"/>
      <c r="BF110" s="838"/>
      <c r="BG110" s="838"/>
      <c r="BH110" s="838"/>
      <c r="BI110" s="838"/>
      <c r="BJ110" s="838"/>
      <c r="BK110" s="838"/>
      <c r="BL110" s="838"/>
      <c r="BM110" s="838"/>
      <c r="BN110" s="838"/>
      <c r="BO110" s="838"/>
      <c r="BP110" s="839"/>
      <c r="BQ110" s="889">
        <v>2552898</v>
      </c>
      <c r="BR110" s="870"/>
      <c r="BS110" s="870"/>
      <c r="BT110" s="870"/>
      <c r="BU110" s="870"/>
      <c r="BV110" s="870">
        <v>2384760</v>
      </c>
      <c r="BW110" s="870"/>
      <c r="BX110" s="870"/>
      <c r="BY110" s="870"/>
      <c r="BZ110" s="870"/>
      <c r="CA110" s="870">
        <v>2217567</v>
      </c>
      <c r="CB110" s="870"/>
      <c r="CC110" s="870"/>
      <c r="CD110" s="870"/>
      <c r="CE110" s="870"/>
      <c r="CF110" s="894">
        <v>107.6</v>
      </c>
      <c r="CG110" s="895"/>
      <c r="CH110" s="895"/>
      <c r="CI110" s="895"/>
      <c r="CJ110" s="895"/>
      <c r="CK110" s="954" t="s">
        <v>438</v>
      </c>
      <c r="CL110" s="847"/>
      <c r="CM110" s="888" t="s">
        <v>439</v>
      </c>
      <c r="CN110" s="838"/>
      <c r="CO110" s="838"/>
      <c r="CP110" s="838"/>
      <c r="CQ110" s="838"/>
      <c r="CR110" s="838"/>
      <c r="CS110" s="838"/>
      <c r="CT110" s="838"/>
      <c r="CU110" s="838"/>
      <c r="CV110" s="838"/>
      <c r="CW110" s="838"/>
      <c r="CX110" s="838"/>
      <c r="CY110" s="838"/>
      <c r="CZ110" s="838"/>
      <c r="DA110" s="838"/>
      <c r="DB110" s="838"/>
      <c r="DC110" s="838"/>
      <c r="DD110" s="838"/>
      <c r="DE110" s="838"/>
      <c r="DF110" s="839"/>
      <c r="DG110" s="889" t="s">
        <v>129</v>
      </c>
      <c r="DH110" s="870"/>
      <c r="DI110" s="870"/>
      <c r="DJ110" s="870"/>
      <c r="DK110" s="870"/>
      <c r="DL110" s="870" t="s">
        <v>440</v>
      </c>
      <c r="DM110" s="870"/>
      <c r="DN110" s="870"/>
      <c r="DO110" s="870"/>
      <c r="DP110" s="870"/>
      <c r="DQ110" s="870" t="s">
        <v>440</v>
      </c>
      <c r="DR110" s="870"/>
      <c r="DS110" s="870"/>
      <c r="DT110" s="870"/>
      <c r="DU110" s="870"/>
      <c r="DV110" s="871" t="s">
        <v>440</v>
      </c>
      <c r="DW110" s="871"/>
      <c r="DX110" s="871"/>
      <c r="DY110" s="871"/>
      <c r="DZ110" s="872"/>
    </row>
    <row r="111" spans="1:131" s="233" customFormat="1" ht="26.25" customHeight="1" x14ac:dyDescent="0.15">
      <c r="A111" s="802" t="s">
        <v>441</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440</v>
      </c>
      <c r="AB111" s="947"/>
      <c r="AC111" s="947"/>
      <c r="AD111" s="947"/>
      <c r="AE111" s="948"/>
      <c r="AF111" s="949" t="s">
        <v>440</v>
      </c>
      <c r="AG111" s="947"/>
      <c r="AH111" s="947"/>
      <c r="AI111" s="947"/>
      <c r="AJ111" s="948"/>
      <c r="AK111" s="949" t="s">
        <v>129</v>
      </c>
      <c r="AL111" s="947"/>
      <c r="AM111" s="947"/>
      <c r="AN111" s="947"/>
      <c r="AO111" s="948"/>
      <c r="AP111" s="950" t="s">
        <v>440</v>
      </c>
      <c r="AQ111" s="951"/>
      <c r="AR111" s="951"/>
      <c r="AS111" s="951"/>
      <c r="AT111" s="952"/>
      <c r="AU111" s="960"/>
      <c r="AV111" s="961"/>
      <c r="AW111" s="961"/>
      <c r="AX111" s="961"/>
      <c r="AY111" s="961"/>
      <c r="AZ111" s="845" t="s">
        <v>442</v>
      </c>
      <c r="BA111" s="780"/>
      <c r="BB111" s="780"/>
      <c r="BC111" s="780"/>
      <c r="BD111" s="780"/>
      <c r="BE111" s="780"/>
      <c r="BF111" s="780"/>
      <c r="BG111" s="780"/>
      <c r="BH111" s="780"/>
      <c r="BI111" s="780"/>
      <c r="BJ111" s="780"/>
      <c r="BK111" s="780"/>
      <c r="BL111" s="780"/>
      <c r="BM111" s="780"/>
      <c r="BN111" s="780"/>
      <c r="BO111" s="780"/>
      <c r="BP111" s="781"/>
      <c r="BQ111" s="817">
        <v>12274</v>
      </c>
      <c r="BR111" s="818"/>
      <c r="BS111" s="818"/>
      <c r="BT111" s="818"/>
      <c r="BU111" s="818"/>
      <c r="BV111" s="818">
        <v>225074</v>
      </c>
      <c r="BW111" s="818"/>
      <c r="BX111" s="818"/>
      <c r="BY111" s="818"/>
      <c r="BZ111" s="818"/>
      <c r="CA111" s="818">
        <v>216477</v>
      </c>
      <c r="CB111" s="818"/>
      <c r="CC111" s="818"/>
      <c r="CD111" s="818"/>
      <c r="CE111" s="818"/>
      <c r="CF111" s="903">
        <v>10.5</v>
      </c>
      <c r="CG111" s="904"/>
      <c r="CH111" s="904"/>
      <c r="CI111" s="904"/>
      <c r="CJ111" s="904"/>
      <c r="CK111" s="955"/>
      <c r="CL111" s="849"/>
      <c r="CM111" s="845" t="s">
        <v>443</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17" t="s">
        <v>129</v>
      </c>
      <c r="DH111" s="818"/>
      <c r="DI111" s="818"/>
      <c r="DJ111" s="818"/>
      <c r="DK111" s="818"/>
      <c r="DL111" s="818" t="s">
        <v>440</v>
      </c>
      <c r="DM111" s="818"/>
      <c r="DN111" s="818"/>
      <c r="DO111" s="818"/>
      <c r="DP111" s="818"/>
      <c r="DQ111" s="818" t="s">
        <v>129</v>
      </c>
      <c r="DR111" s="818"/>
      <c r="DS111" s="818"/>
      <c r="DT111" s="818"/>
      <c r="DU111" s="818"/>
      <c r="DV111" s="824" t="s">
        <v>440</v>
      </c>
      <c r="DW111" s="824"/>
      <c r="DX111" s="824"/>
      <c r="DY111" s="824"/>
      <c r="DZ111" s="825"/>
    </row>
    <row r="112" spans="1:131" s="233" customFormat="1" ht="26.25" customHeight="1" x14ac:dyDescent="0.15">
      <c r="A112" s="940" t="s">
        <v>444</v>
      </c>
      <c r="B112" s="941"/>
      <c r="C112" s="780" t="s">
        <v>445</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129</v>
      </c>
      <c r="AB112" s="808"/>
      <c r="AC112" s="808"/>
      <c r="AD112" s="808"/>
      <c r="AE112" s="809"/>
      <c r="AF112" s="810" t="s">
        <v>129</v>
      </c>
      <c r="AG112" s="808"/>
      <c r="AH112" s="808"/>
      <c r="AI112" s="808"/>
      <c r="AJ112" s="809"/>
      <c r="AK112" s="810" t="s">
        <v>129</v>
      </c>
      <c r="AL112" s="808"/>
      <c r="AM112" s="808"/>
      <c r="AN112" s="808"/>
      <c r="AO112" s="809"/>
      <c r="AP112" s="852" t="s">
        <v>129</v>
      </c>
      <c r="AQ112" s="853"/>
      <c r="AR112" s="853"/>
      <c r="AS112" s="853"/>
      <c r="AT112" s="854"/>
      <c r="AU112" s="960"/>
      <c r="AV112" s="961"/>
      <c r="AW112" s="961"/>
      <c r="AX112" s="961"/>
      <c r="AY112" s="961"/>
      <c r="AZ112" s="845" t="s">
        <v>446</v>
      </c>
      <c r="BA112" s="780"/>
      <c r="BB112" s="780"/>
      <c r="BC112" s="780"/>
      <c r="BD112" s="780"/>
      <c r="BE112" s="780"/>
      <c r="BF112" s="780"/>
      <c r="BG112" s="780"/>
      <c r="BH112" s="780"/>
      <c r="BI112" s="780"/>
      <c r="BJ112" s="780"/>
      <c r="BK112" s="780"/>
      <c r="BL112" s="780"/>
      <c r="BM112" s="780"/>
      <c r="BN112" s="780"/>
      <c r="BO112" s="780"/>
      <c r="BP112" s="781"/>
      <c r="BQ112" s="817">
        <v>1097002</v>
      </c>
      <c r="BR112" s="818"/>
      <c r="BS112" s="818"/>
      <c r="BT112" s="818"/>
      <c r="BU112" s="818"/>
      <c r="BV112" s="818">
        <v>1007823</v>
      </c>
      <c r="BW112" s="818"/>
      <c r="BX112" s="818"/>
      <c r="BY112" s="818"/>
      <c r="BZ112" s="818"/>
      <c r="CA112" s="818">
        <v>843662</v>
      </c>
      <c r="CB112" s="818"/>
      <c r="CC112" s="818"/>
      <c r="CD112" s="818"/>
      <c r="CE112" s="818"/>
      <c r="CF112" s="903">
        <v>41</v>
      </c>
      <c r="CG112" s="904"/>
      <c r="CH112" s="904"/>
      <c r="CI112" s="904"/>
      <c r="CJ112" s="904"/>
      <c r="CK112" s="955"/>
      <c r="CL112" s="849"/>
      <c r="CM112" s="845" t="s">
        <v>447</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17" t="s">
        <v>129</v>
      </c>
      <c r="DH112" s="818"/>
      <c r="DI112" s="818"/>
      <c r="DJ112" s="818"/>
      <c r="DK112" s="818"/>
      <c r="DL112" s="818" t="s">
        <v>129</v>
      </c>
      <c r="DM112" s="818"/>
      <c r="DN112" s="818"/>
      <c r="DO112" s="818"/>
      <c r="DP112" s="818"/>
      <c r="DQ112" s="818" t="s">
        <v>129</v>
      </c>
      <c r="DR112" s="818"/>
      <c r="DS112" s="818"/>
      <c r="DT112" s="818"/>
      <c r="DU112" s="818"/>
      <c r="DV112" s="824" t="s">
        <v>129</v>
      </c>
      <c r="DW112" s="824"/>
      <c r="DX112" s="824"/>
      <c r="DY112" s="824"/>
      <c r="DZ112" s="825"/>
    </row>
    <row r="113" spans="1:130" s="233" customFormat="1" ht="26.25" customHeight="1" x14ac:dyDescent="0.15">
      <c r="A113" s="942"/>
      <c r="B113" s="943"/>
      <c r="C113" s="780" t="s">
        <v>448</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107647</v>
      </c>
      <c r="AB113" s="947"/>
      <c r="AC113" s="947"/>
      <c r="AD113" s="947"/>
      <c r="AE113" s="948"/>
      <c r="AF113" s="949">
        <v>111849</v>
      </c>
      <c r="AG113" s="947"/>
      <c r="AH113" s="947"/>
      <c r="AI113" s="947"/>
      <c r="AJ113" s="948"/>
      <c r="AK113" s="949">
        <v>110356</v>
      </c>
      <c r="AL113" s="947"/>
      <c r="AM113" s="947"/>
      <c r="AN113" s="947"/>
      <c r="AO113" s="948"/>
      <c r="AP113" s="950">
        <v>5.4</v>
      </c>
      <c r="AQ113" s="951"/>
      <c r="AR113" s="951"/>
      <c r="AS113" s="951"/>
      <c r="AT113" s="952"/>
      <c r="AU113" s="960"/>
      <c r="AV113" s="961"/>
      <c r="AW113" s="961"/>
      <c r="AX113" s="961"/>
      <c r="AY113" s="961"/>
      <c r="AZ113" s="845" t="s">
        <v>449</v>
      </c>
      <c r="BA113" s="780"/>
      <c r="BB113" s="780"/>
      <c r="BC113" s="780"/>
      <c r="BD113" s="780"/>
      <c r="BE113" s="780"/>
      <c r="BF113" s="780"/>
      <c r="BG113" s="780"/>
      <c r="BH113" s="780"/>
      <c r="BI113" s="780"/>
      <c r="BJ113" s="780"/>
      <c r="BK113" s="780"/>
      <c r="BL113" s="780"/>
      <c r="BM113" s="780"/>
      <c r="BN113" s="780"/>
      <c r="BO113" s="780"/>
      <c r="BP113" s="781"/>
      <c r="BQ113" s="817">
        <v>188706</v>
      </c>
      <c r="BR113" s="818"/>
      <c r="BS113" s="818"/>
      <c r="BT113" s="818"/>
      <c r="BU113" s="818"/>
      <c r="BV113" s="818">
        <v>153776</v>
      </c>
      <c r="BW113" s="818"/>
      <c r="BX113" s="818"/>
      <c r="BY113" s="818"/>
      <c r="BZ113" s="818"/>
      <c r="CA113" s="818">
        <v>122132</v>
      </c>
      <c r="CB113" s="818"/>
      <c r="CC113" s="818"/>
      <c r="CD113" s="818"/>
      <c r="CE113" s="818"/>
      <c r="CF113" s="903">
        <v>5.9</v>
      </c>
      <c r="CG113" s="904"/>
      <c r="CH113" s="904"/>
      <c r="CI113" s="904"/>
      <c r="CJ113" s="904"/>
      <c r="CK113" s="955"/>
      <c r="CL113" s="849"/>
      <c r="CM113" s="845" t="s">
        <v>450</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129</v>
      </c>
      <c r="DH113" s="808"/>
      <c r="DI113" s="808"/>
      <c r="DJ113" s="808"/>
      <c r="DK113" s="809"/>
      <c r="DL113" s="810" t="s">
        <v>129</v>
      </c>
      <c r="DM113" s="808"/>
      <c r="DN113" s="808"/>
      <c r="DO113" s="808"/>
      <c r="DP113" s="809"/>
      <c r="DQ113" s="810" t="s">
        <v>129</v>
      </c>
      <c r="DR113" s="808"/>
      <c r="DS113" s="808"/>
      <c r="DT113" s="808"/>
      <c r="DU113" s="809"/>
      <c r="DV113" s="852" t="s">
        <v>129</v>
      </c>
      <c r="DW113" s="853"/>
      <c r="DX113" s="853"/>
      <c r="DY113" s="853"/>
      <c r="DZ113" s="854"/>
    </row>
    <row r="114" spans="1:130" s="233" customFormat="1" ht="26.25" customHeight="1" x14ac:dyDescent="0.15">
      <c r="A114" s="942"/>
      <c r="B114" s="943"/>
      <c r="C114" s="780" t="s">
        <v>451</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17154</v>
      </c>
      <c r="AB114" s="808"/>
      <c r="AC114" s="808"/>
      <c r="AD114" s="808"/>
      <c r="AE114" s="809"/>
      <c r="AF114" s="810">
        <v>17297</v>
      </c>
      <c r="AG114" s="808"/>
      <c r="AH114" s="808"/>
      <c r="AI114" s="808"/>
      <c r="AJ114" s="809"/>
      <c r="AK114" s="810">
        <v>15171</v>
      </c>
      <c r="AL114" s="808"/>
      <c r="AM114" s="808"/>
      <c r="AN114" s="808"/>
      <c r="AO114" s="809"/>
      <c r="AP114" s="852">
        <v>0.7</v>
      </c>
      <c r="AQ114" s="853"/>
      <c r="AR114" s="853"/>
      <c r="AS114" s="853"/>
      <c r="AT114" s="854"/>
      <c r="AU114" s="960"/>
      <c r="AV114" s="961"/>
      <c r="AW114" s="961"/>
      <c r="AX114" s="961"/>
      <c r="AY114" s="961"/>
      <c r="AZ114" s="845" t="s">
        <v>452</v>
      </c>
      <c r="BA114" s="780"/>
      <c r="BB114" s="780"/>
      <c r="BC114" s="780"/>
      <c r="BD114" s="780"/>
      <c r="BE114" s="780"/>
      <c r="BF114" s="780"/>
      <c r="BG114" s="780"/>
      <c r="BH114" s="780"/>
      <c r="BI114" s="780"/>
      <c r="BJ114" s="780"/>
      <c r="BK114" s="780"/>
      <c r="BL114" s="780"/>
      <c r="BM114" s="780"/>
      <c r="BN114" s="780"/>
      <c r="BO114" s="780"/>
      <c r="BP114" s="781"/>
      <c r="BQ114" s="817">
        <v>281981</v>
      </c>
      <c r="BR114" s="818"/>
      <c r="BS114" s="818"/>
      <c r="BT114" s="818"/>
      <c r="BU114" s="818"/>
      <c r="BV114" s="818">
        <v>236690</v>
      </c>
      <c r="BW114" s="818"/>
      <c r="BX114" s="818"/>
      <c r="BY114" s="818"/>
      <c r="BZ114" s="818"/>
      <c r="CA114" s="818">
        <v>185783</v>
      </c>
      <c r="CB114" s="818"/>
      <c r="CC114" s="818"/>
      <c r="CD114" s="818"/>
      <c r="CE114" s="818"/>
      <c r="CF114" s="903">
        <v>9</v>
      </c>
      <c r="CG114" s="904"/>
      <c r="CH114" s="904"/>
      <c r="CI114" s="904"/>
      <c r="CJ114" s="904"/>
      <c r="CK114" s="955"/>
      <c r="CL114" s="849"/>
      <c r="CM114" s="845" t="s">
        <v>453</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129</v>
      </c>
      <c r="DH114" s="808"/>
      <c r="DI114" s="808"/>
      <c r="DJ114" s="808"/>
      <c r="DK114" s="809"/>
      <c r="DL114" s="810" t="s">
        <v>129</v>
      </c>
      <c r="DM114" s="808"/>
      <c r="DN114" s="808"/>
      <c r="DO114" s="808"/>
      <c r="DP114" s="809"/>
      <c r="DQ114" s="810" t="s">
        <v>129</v>
      </c>
      <c r="DR114" s="808"/>
      <c r="DS114" s="808"/>
      <c r="DT114" s="808"/>
      <c r="DU114" s="809"/>
      <c r="DV114" s="852" t="s">
        <v>129</v>
      </c>
      <c r="DW114" s="853"/>
      <c r="DX114" s="853"/>
      <c r="DY114" s="853"/>
      <c r="DZ114" s="854"/>
    </row>
    <row r="115" spans="1:130" s="233" customFormat="1" ht="26.25" customHeight="1" x14ac:dyDescent="0.15">
      <c r="A115" s="942"/>
      <c r="B115" s="943"/>
      <c r="C115" s="780" t="s">
        <v>454</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v>1671</v>
      </c>
      <c r="AB115" s="947"/>
      <c r="AC115" s="947"/>
      <c r="AD115" s="947"/>
      <c r="AE115" s="948"/>
      <c r="AF115" s="949">
        <v>1442</v>
      </c>
      <c r="AG115" s="947"/>
      <c r="AH115" s="947"/>
      <c r="AI115" s="947"/>
      <c r="AJ115" s="948"/>
      <c r="AK115" s="949">
        <v>1439</v>
      </c>
      <c r="AL115" s="947"/>
      <c r="AM115" s="947"/>
      <c r="AN115" s="947"/>
      <c r="AO115" s="948"/>
      <c r="AP115" s="950">
        <v>0.1</v>
      </c>
      <c r="AQ115" s="951"/>
      <c r="AR115" s="951"/>
      <c r="AS115" s="951"/>
      <c r="AT115" s="952"/>
      <c r="AU115" s="960"/>
      <c r="AV115" s="961"/>
      <c r="AW115" s="961"/>
      <c r="AX115" s="961"/>
      <c r="AY115" s="961"/>
      <c r="AZ115" s="845" t="s">
        <v>455</v>
      </c>
      <c r="BA115" s="780"/>
      <c r="BB115" s="780"/>
      <c r="BC115" s="780"/>
      <c r="BD115" s="780"/>
      <c r="BE115" s="780"/>
      <c r="BF115" s="780"/>
      <c r="BG115" s="780"/>
      <c r="BH115" s="780"/>
      <c r="BI115" s="780"/>
      <c r="BJ115" s="780"/>
      <c r="BK115" s="780"/>
      <c r="BL115" s="780"/>
      <c r="BM115" s="780"/>
      <c r="BN115" s="780"/>
      <c r="BO115" s="780"/>
      <c r="BP115" s="781"/>
      <c r="BQ115" s="817" t="s">
        <v>129</v>
      </c>
      <c r="BR115" s="818"/>
      <c r="BS115" s="818"/>
      <c r="BT115" s="818"/>
      <c r="BU115" s="818"/>
      <c r="BV115" s="818" t="s">
        <v>129</v>
      </c>
      <c r="BW115" s="818"/>
      <c r="BX115" s="818"/>
      <c r="BY115" s="818"/>
      <c r="BZ115" s="818"/>
      <c r="CA115" s="818" t="s">
        <v>129</v>
      </c>
      <c r="CB115" s="818"/>
      <c r="CC115" s="818"/>
      <c r="CD115" s="818"/>
      <c r="CE115" s="818"/>
      <c r="CF115" s="903" t="s">
        <v>129</v>
      </c>
      <c r="CG115" s="904"/>
      <c r="CH115" s="904"/>
      <c r="CI115" s="904"/>
      <c r="CJ115" s="904"/>
      <c r="CK115" s="955"/>
      <c r="CL115" s="849"/>
      <c r="CM115" s="845" t="s">
        <v>456</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129</v>
      </c>
      <c r="DH115" s="808"/>
      <c r="DI115" s="808"/>
      <c r="DJ115" s="808"/>
      <c r="DK115" s="809"/>
      <c r="DL115" s="810" t="s">
        <v>129</v>
      </c>
      <c r="DM115" s="808"/>
      <c r="DN115" s="808"/>
      <c r="DO115" s="808"/>
      <c r="DP115" s="809"/>
      <c r="DQ115" s="810" t="s">
        <v>129</v>
      </c>
      <c r="DR115" s="808"/>
      <c r="DS115" s="808"/>
      <c r="DT115" s="808"/>
      <c r="DU115" s="809"/>
      <c r="DV115" s="852" t="s">
        <v>129</v>
      </c>
      <c r="DW115" s="853"/>
      <c r="DX115" s="853"/>
      <c r="DY115" s="853"/>
      <c r="DZ115" s="854"/>
    </row>
    <row r="116" spans="1:130" s="233" customFormat="1" ht="26.25" customHeight="1" x14ac:dyDescent="0.15">
      <c r="A116" s="944"/>
      <c r="B116" s="945"/>
      <c r="C116" s="867" t="s">
        <v>457</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129</v>
      </c>
      <c r="AB116" s="808"/>
      <c r="AC116" s="808"/>
      <c r="AD116" s="808"/>
      <c r="AE116" s="809"/>
      <c r="AF116" s="810" t="s">
        <v>129</v>
      </c>
      <c r="AG116" s="808"/>
      <c r="AH116" s="808"/>
      <c r="AI116" s="808"/>
      <c r="AJ116" s="809"/>
      <c r="AK116" s="810" t="s">
        <v>129</v>
      </c>
      <c r="AL116" s="808"/>
      <c r="AM116" s="808"/>
      <c r="AN116" s="808"/>
      <c r="AO116" s="809"/>
      <c r="AP116" s="852" t="s">
        <v>129</v>
      </c>
      <c r="AQ116" s="853"/>
      <c r="AR116" s="853"/>
      <c r="AS116" s="853"/>
      <c r="AT116" s="854"/>
      <c r="AU116" s="960"/>
      <c r="AV116" s="961"/>
      <c r="AW116" s="961"/>
      <c r="AX116" s="961"/>
      <c r="AY116" s="961"/>
      <c r="AZ116" s="937" t="s">
        <v>458</v>
      </c>
      <c r="BA116" s="938"/>
      <c r="BB116" s="938"/>
      <c r="BC116" s="938"/>
      <c r="BD116" s="938"/>
      <c r="BE116" s="938"/>
      <c r="BF116" s="938"/>
      <c r="BG116" s="938"/>
      <c r="BH116" s="938"/>
      <c r="BI116" s="938"/>
      <c r="BJ116" s="938"/>
      <c r="BK116" s="938"/>
      <c r="BL116" s="938"/>
      <c r="BM116" s="938"/>
      <c r="BN116" s="938"/>
      <c r="BO116" s="938"/>
      <c r="BP116" s="939"/>
      <c r="BQ116" s="817" t="s">
        <v>129</v>
      </c>
      <c r="BR116" s="818"/>
      <c r="BS116" s="818"/>
      <c r="BT116" s="818"/>
      <c r="BU116" s="818"/>
      <c r="BV116" s="818" t="s">
        <v>129</v>
      </c>
      <c r="BW116" s="818"/>
      <c r="BX116" s="818"/>
      <c r="BY116" s="818"/>
      <c r="BZ116" s="818"/>
      <c r="CA116" s="818" t="s">
        <v>129</v>
      </c>
      <c r="CB116" s="818"/>
      <c r="CC116" s="818"/>
      <c r="CD116" s="818"/>
      <c r="CE116" s="818"/>
      <c r="CF116" s="903" t="s">
        <v>129</v>
      </c>
      <c r="CG116" s="904"/>
      <c r="CH116" s="904"/>
      <c r="CI116" s="904"/>
      <c r="CJ116" s="904"/>
      <c r="CK116" s="955"/>
      <c r="CL116" s="849"/>
      <c r="CM116" s="845" t="s">
        <v>459</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129</v>
      </c>
      <c r="DH116" s="808"/>
      <c r="DI116" s="808"/>
      <c r="DJ116" s="808"/>
      <c r="DK116" s="809"/>
      <c r="DL116" s="810" t="s">
        <v>129</v>
      </c>
      <c r="DM116" s="808"/>
      <c r="DN116" s="808"/>
      <c r="DO116" s="808"/>
      <c r="DP116" s="809"/>
      <c r="DQ116" s="810" t="s">
        <v>129</v>
      </c>
      <c r="DR116" s="808"/>
      <c r="DS116" s="808"/>
      <c r="DT116" s="808"/>
      <c r="DU116" s="809"/>
      <c r="DV116" s="852" t="s">
        <v>129</v>
      </c>
      <c r="DW116" s="853"/>
      <c r="DX116" s="853"/>
      <c r="DY116" s="853"/>
      <c r="DZ116" s="854"/>
    </row>
    <row r="117" spans="1:130" s="233" customFormat="1" ht="26.25" customHeight="1" x14ac:dyDescent="0.15">
      <c r="A117" s="923" t="s">
        <v>189</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460</v>
      </c>
      <c r="Z117" s="925"/>
      <c r="AA117" s="930">
        <v>534640</v>
      </c>
      <c r="AB117" s="931"/>
      <c r="AC117" s="931"/>
      <c r="AD117" s="931"/>
      <c r="AE117" s="932"/>
      <c r="AF117" s="933">
        <v>522753</v>
      </c>
      <c r="AG117" s="931"/>
      <c r="AH117" s="931"/>
      <c r="AI117" s="931"/>
      <c r="AJ117" s="932"/>
      <c r="AK117" s="933">
        <v>517197</v>
      </c>
      <c r="AL117" s="931"/>
      <c r="AM117" s="931"/>
      <c r="AN117" s="931"/>
      <c r="AO117" s="932"/>
      <c r="AP117" s="934"/>
      <c r="AQ117" s="935"/>
      <c r="AR117" s="935"/>
      <c r="AS117" s="935"/>
      <c r="AT117" s="936"/>
      <c r="AU117" s="960"/>
      <c r="AV117" s="961"/>
      <c r="AW117" s="961"/>
      <c r="AX117" s="961"/>
      <c r="AY117" s="961"/>
      <c r="AZ117" s="891" t="s">
        <v>461</v>
      </c>
      <c r="BA117" s="892"/>
      <c r="BB117" s="892"/>
      <c r="BC117" s="892"/>
      <c r="BD117" s="892"/>
      <c r="BE117" s="892"/>
      <c r="BF117" s="892"/>
      <c r="BG117" s="892"/>
      <c r="BH117" s="892"/>
      <c r="BI117" s="892"/>
      <c r="BJ117" s="892"/>
      <c r="BK117" s="892"/>
      <c r="BL117" s="892"/>
      <c r="BM117" s="892"/>
      <c r="BN117" s="892"/>
      <c r="BO117" s="892"/>
      <c r="BP117" s="893"/>
      <c r="BQ117" s="817" t="s">
        <v>129</v>
      </c>
      <c r="BR117" s="818"/>
      <c r="BS117" s="818"/>
      <c r="BT117" s="818"/>
      <c r="BU117" s="818"/>
      <c r="BV117" s="818" t="s">
        <v>129</v>
      </c>
      <c r="BW117" s="818"/>
      <c r="BX117" s="818"/>
      <c r="BY117" s="818"/>
      <c r="BZ117" s="818"/>
      <c r="CA117" s="818" t="s">
        <v>129</v>
      </c>
      <c r="CB117" s="818"/>
      <c r="CC117" s="818"/>
      <c r="CD117" s="818"/>
      <c r="CE117" s="818"/>
      <c r="CF117" s="903" t="s">
        <v>129</v>
      </c>
      <c r="CG117" s="904"/>
      <c r="CH117" s="904"/>
      <c r="CI117" s="904"/>
      <c r="CJ117" s="904"/>
      <c r="CK117" s="955"/>
      <c r="CL117" s="849"/>
      <c r="CM117" s="845" t="s">
        <v>462</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129</v>
      </c>
      <c r="DH117" s="808"/>
      <c r="DI117" s="808"/>
      <c r="DJ117" s="808"/>
      <c r="DK117" s="809"/>
      <c r="DL117" s="810" t="s">
        <v>129</v>
      </c>
      <c r="DM117" s="808"/>
      <c r="DN117" s="808"/>
      <c r="DO117" s="808"/>
      <c r="DP117" s="809"/>
      <c r="DQ117" s="810" t="s">
        <v>129</v>
      </c>
      <c r="DR117" s="808"/>
      <c r="DS117" s="808"/>
      <c r="DT117" s="808"/>
      <c r="DU117" s="809"/>
      <c r="DV117" s="852" t="s">
        <v>129</v>
      </c>
      <c r="DW117" s="853"/>
      <c r="DX117" s="853"/>
      <c r="DY117" s="853"/>
      <c r="DZ117" s="854"/>
    </row>
    <row r="118" spans="1:130" s="233" customFormat="1" ht="26.25" customHeight="1" x14ac:dyDescent="0.15">
      <c r="A118" s="923" t="s">
        <v>435</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432</v>
      </c>
      <c r="AB118" s="924"/>
      <c r="AC118" s="924"/>
      <c r="AD118" s="924"/>
      <c r="AE118" s="925"/>
      <c r="AF118" s="926" t="s">
        <v>433</v>
      </c>
      <c r="AG118" s="924"/>
      <c r="AH118" s="924"/>
      <c r="AI118" s="924"/>
      <c r="AJ118" s="925"/>
      <c r="AK118" s="926" t="s">
        <v>310</v>
      </c>
      <c r="AL118" s="924"/>
      <c r="AM118" s="924"/>
      <c r="AN118" s="924"/>
      <c r="AO118" s="925"/>
      <c r="AP118" s="927" t="s">
        <v>434</v>
      </c>
      <c r="AQ118" s="928"/>
      <c r="AR118" s="928"/>
      <c r="AS118" s="928"/>
      <c r="AT118" s="929"/>
      <c r="AU118" s="960"/>
      <c r="AV118" s="961"/>
      <c r="AW118" s="961"/>
      <c r="AX118" s="961"/>
      <c r="AY118" s="961"/>
      <c r="AZ118" s="866" t="s">
        <v>463</v>
      </c>
      <c r="BA118" s="867"/>
      <c r="BB118" s="867"/>
      <c r="BC118" s="867"/>
      <c r="BD118" s="867"/>
      <c r="BE118" s="867"/>
      <c r="BF118" s="867"/>
      <c r="BG118" s="867"/>
      <c r="BH118" s="867"/>
      <c r="BI118" s="867"/>
      <c r="BJ118" s="867"/>
      <c r="BK118" s="867"/>
      <c r="BL118" s="867"/>
      <c r="BM118" s="867"/>
      <c r="BN118" s="867"/>
      <c r="BO118" s="867"/>
      <c r="BP118" s="868"/>
      <c r="BQ118" s="907" t="s">
        <v>129</v>
      </c>
      <c r="BR118" s="873"/>
      <c r="BS118" s="873"/>
      <c r="BT118" s="873"/>
      <c r="BU118" s="873"/>
      <c r="BV118" s="873" t="s">
        <v>129</v>
      </c>
      <c r="BW118" s="873"/>
      <c r="BX118" s="873"/>
      <c r="BY118" s="873"/>
      <c r="BZ118" s="873"/>
      <c r="CA118" s="873" t="s">
        <v>129</v>
      </c>
      <c r="CB118" s="873"/>
      <c r="CC118" s="873"/>
      <c r="CD118" s="873"/>
      <c r="CE118" s="873"/>
      <c r="CF118" s="903" t="s">
        <v>129</v>
      </c>
      <c r="CG118" s="904"/>
      <c r="CH118" s="904"/>
      <c r="CI118" s="904"/>
      <c r="CJ118" s="904"/>
      <c r="CK118" s="955"/>
      <c r="CL118" s="849"/>
      <c r="CM118" s="845" t="s">
        <v>464</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129</v>
      </c>
      <c r="DH118" s="808"/>
      <c r="DI118" s="808"/>
      <c r="DJ118" s="808"/>
      <c r="DK118" s="809"/>
      <c r="DL118" s="810" t="s">
        <v>129</v>
      </c>
      <c r="DM118" s="808"/>
      <c r="DN118" s="808"/>
      <c r="DO118" s="808"/>
      <c r="DP118" s="809"/>
      <c r="DQ118" s="810" t="s">
        <v>129</v>
      </c>
      <c r="DR118" s="808"/>
      <c r="DS118" s="808"/>
      <c r="DT118" s="808"/>
      <c r="DU118" s="809"/>
      <c r="DV118" s="852" t="s">
        <v>129</v>
      </c>
      <c r="DW118" s="853"/>
      <c r="DX118" s="853"/>
      <c r="DY118" s="853"/>
      <c r="DZ118" s="854"/>
    </row>
    <row r="119" spans="1:130" s="233" customFormat="1" ht="26.25" customHeight="1" x14ac:dyDescent="0.15">
      <c r="A119" s="846" t="s">
        <v>438</v>
      </c>
      <c r="B119" s="847"/>
      <c r="C119" s="888" t="s">
        <v>439</v>
      </c>
      <c r="D119" s="838"/>
      <c r="E119" s="838"/>
      <c r="F119" s="838"/>
      <c r="G119" s="838"/>
      <c r="H119" s="838"/>
      <c r="I119" s="838"/>
      <c r="J119" s="838"/>
      <c r="K119" s="838"/>
      <c r="L119" s="838"/>
      <c r="M119" s="838"/>
      <c r="N119" s="838"/>
      <c r="O119" s="838"/>
      <c r="P119" s="838"/>
      <c r="Q119" s="838"/>
      <c r="R119" s="838"/>
      <c r="S119" s="838"/>
      <c r="T119" s="838"/>
      <c r="U119" s="838"/>
      <c r="V119" s="838"/>
      <c r="W119" s="838"/>
      <c r="X119" s="838"/>
      <c r="Y119" s="838"/>
      <c r="Z119" s="839"/>
      <c r="AA119" s="916" t="s">
        <v>129</v>
      </c>
      <c r="AB119" s="917"/>
      <c r="AC119" s="917"/>
      <c r="AD119" s="917"/>
      <c r="AE119" s="918"/>
      <c r="AF119" s="919" t="s">
        <v>129</v>
      </c>
      <c r="AG119" s="917"/>
      <c r="AH119" s="917"/>
      <c r="AI119" s="917"/>
      <c r="AJ119" s="918"/>
      <c r="AK119" s="919" t="s">
        <v>129</v>
      </c>
      <c r="AL119" s="917"/>
      <c r="AM119" s="917"/>
      <c r="AN119" s="917"/>
      <c r="AO119" s="918"/>
      <c r="AP119" s="920" t="s">
        <v>129</v>
      </c>
      <c r="AQ119" s="921"/>
      <c r="AR119" s="921"/>
      <c r="AS119" s="921"/>
      <c r="AT119" s="922"/>
      <c r="AU119" s="962"/>
      <c r="AV119" s="963"/>
      <c r="AW119" s="963"/>
      <c r="AX119" s="963"/>
      <c r="AY119" s="963"/>
      <c r="AZ119" s="254" t="s">
        <v>189</v>
      </c>
      <c r="BA119" s="254"/>
      <c r="BB119" s="254"/>
      <c r="BC119" s="254"/>
      <c r="BD119" s="254"/>
      <c r="BE119" s="254"/>
      <c r="BF119" s="254"/>
      <c r="BG119" s="254"/>
      <c r="BH119" s="254"/>
      <c r="BI119" s="254"/>
      <c r="BJ119" s="254"/>
      <c r="BK119" s="254"/>
      <c r="BL119" s="254"/>
      <c r="BM119" s="254"/>
      <c r="BN119" s="254"/>
      <c r="BO119" s="905" t="s">
        <v>465</v>
      </c>
      <c r="BP119" s="906"/>
      <c r="BQ119" s="907">
        <v>4132861</v>
      </c>
      <c r="BR119" s="873"/>
      <c r="BS119" s="873"/>
      <c r="BT119" s="873"/>
      <c r="BU119" s="873"/>
      <c r="BV119" s="873">
        <v>4008123</v>
      </c>
      <c r="BW119" s="873"/>
      <c r="BX119" s="873"/>
      <c r="BY119" s="873"/>
      <c r="BZ119" s="873"/>
      <c r="CA119" s="873">
        <v>3585621</v>
      </c>
      <c r="CB119" s="873"/>
      <c r="CC119" s="873"/>
      <c r="CD119" s="873"/>
      <c r="CE119" s="873"/>
      <c r="CF119" s="776"/>
      <c r="CG119" s="777"/>
      <c r="CH119" s="777"/>
      <c r="CI119" s="777"/>
      <c r="CJ119" s="862"/>
      <c r="CK119" s="956"/>
      <c r="CL119" s="851"/>
      <c r="CM119" s="866" t="s">
        <v>466</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v>12274</v>
      </c>
      <c r="DH119" s="792"/>
      <c r="DI119" s="792"/>
      <c r="DJ119" s="792"/>
      <c r="DK119" s="793"/>
      <c r="DL119" s="794">
        <v>225074</v>
      </c>
      <c r="DM119" s="792"/>
      <c r="DN119" s="792"/>
      <c r="DO119" s="792"/>
      <c r="DP119" s="793"/>
      <c r="DQ119" s="794">
        <v>216477</v>
      </c>
      <c r="DR119" s="792"/>
      <c r="DS119" s="792"/>
      <c r="DT119" s="792"/>
      <c r="DU119" s="793"/>
      <c r="DV119" s="876">
        <v>10.5</v>
      </c>
      <c r="DW119" s="877"/>
      <c r="DX119" s="877"/>
      <c r="DY119" s="877"/>
      <c r="DZ119" s="878"/>
    </row>
    <row r="120" spans="1:130" s="233" customFormat="1" ht="26.25" customHeight="1" x14ac:dyDescent="0.15">
      <c r="A120" s="848"/>
      <c r="B120" s="849"/>
      <c r="C120" s="845" t="s">
        <v>443</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129</v>
      </c>
      <c r="AB120" s="808"/>
      <c r="AC120" s="808"/>
      <c r="AD120" s="808"/>
      <c r="AE120" s="809"/>
      <c r="AF120" s="810" t="s">
        <v>129</v>
      </c>
      <c r="AG120" s="808"/>
      <c r="AH120" s="808"/>
      <c r="AI120" s="808"/>
      <c r="AJ120" s="809"/>
      <c r="AK120" s="810" t="s">
        <v>129</v>
      </c>
      <c r="AL120" s="808"/>
      <c r="AM120" s="808"/>
      <c r="AN120" s="808"/>
      <c r="AO120" s="809"/>
      <c r="AP120" s="852" t="s">
        <v>129</v>
      </c>
      <c r="AQ120" s="853"/>
      <c r="AR120" s="853"/>
      <c r="AS120" s="853"/>
      <c r="AT120" s="854"/>
      <c r="AU120" s="908" t="s">
        <v>467</v>
      </c>
      <c r="AV120" s="909"/>
      <c r="AW120" s="909"/>
      <c r="AX120" s="909"/>
      <c r="AY120" s="910"/>
      <c r="AZ120" s="888" t="s">
        <v>468</v>
      </c>
      <c r="BA120" s="838"/>
      <c r="BB120" s="838"/>
      <c r="BC120" s="838"/>
      <c r="BD120" s="838"/>
      <c r="BE120" s="838"/>
      <c r="BF120" s="838"/>
      <c r="BG120" s="838"/>
      <c r="BH120" s="838"/>
      <c r="BI120" s="838"/>
      <c r="BJ120" s="838"/>
      <c r="BK120" s="838"/>
      <c r="BL120" s="838"/>
      <c r="BM120" s="838"/>
      <c r="BN120" s="838"/>
      <c r="BO120" s="838"/>
      <c r="BP120" s="839"/>
      <c r="BQ120" s="889">
        <v>2585450</v>
      </c>
      <c r="BR120" s="870"/>
      <c r="BS120" s="870"/>
      <c r="BT120" s="870"/>
      <c r="BU120" s="870"/>
      <c r="BV120" s="870">
        <v>2810450</v>
      </c>
      <c r="BW120" s="870"/>
      <c r="BX120" s="870"/>
      <c r="BY120" s="870"/>
      <c r="BZ120" s="870"/>
      <c r="CA120" s="870">
        <v>3092733</v>
      </c>
      <c r="CB120" s="870"/>
      <c r="CC120" s="870"/>
      <c r="CD120" s="870"/>
      <c r="CE120" s="870"/>
      <c r="CF120" s="894">
        <v>150.1</v>
      </c>
      <c r="CG120" s="895"/>
      <c r="CH120" s="895"/>
      <c r="CI120" s="895"/>
      <c r="CJ120" s="895"/>
      <c r="CK120" s="896" t="s">
        <v>469</v>
      </c>
      <c r="CL120" s="880"/>
      <c r="CM120" s="880"/>
      <c r="CN120" s="880"/>
      <c r="CO120" s="881"/>
      <c r="CP120" s="900" t="s">
        <v>470</v>
      </c>
      <c r="CQ120" s="901"/>
      <c r="CR120" s="901"/>
      <c r="CS120" s="901"/>
      <c r="CT120" s="901"/>
      <c r="CU120" s="901"/>
      <c r="CV120" s="901"/>
      <c r="CW120" s="901"/>
      <c r="CX120" s="901"/>
      <c r="CY120" s="901"/>
      <c r="CZ120" s="901"/>
      <c r="DA120" s="901"/>
      <c r="DB120" s="901"/>
      <c r="DC120" s="901"/>
      <c r="DD120" s="901"/>
      <c r="DE120" s="901"/>
      <c r="DF120" s="902"/>
      <c r="DG120" s="889">
        <v>1030687</v>
      </c>
      <c r="DH120" s="870"/>
      <c r="DI120" s="870"/>
      <c r="DJ120" s="870"/>
      <c r="DK120" s="870"/>
      <c r="DL120" s="870">
        <v>943298</v>
      </c>
      <c r="DM120" s="870"/>
      <c r="DN120" s="870"/>
      <c r="DO120" s="870"/>
      <c r="DP120" s="870"/>
      <c r="DQ120" s="870">
        <v>793157</v>
      </c>
      <c r="DR120" s="870"/>
      <c r="DS120" s="870"/>
      <c r="DT120" s="870"/>
      <c r="DU120" s="870"/>
      <c r="DV120" s="871">
        <v>38.5</v>
      </c>
      <c r="DW120" s="871"/>
      <c r="DX120" s="871"/>
      <c r="DY120" s="871"/>
      <c r="DZ120" s="872"/>
    </row>
    <row r="121" spans="1:130" s="233" customFormat="1" ht="26.25" customHeight="1" x14ac:dyDescent="0.15">
      <c r="A121" s="848"/>
      <c r="B121" s="849"/>
      <c r="C121" s="891" t="s">
        <v>471</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129</v>
      </c>
      <c r="AB121" s="808"/>
      <c r="AC121" s="808"/>
      <c r="AD121" s="808"/>
      <c r="AE121" s="809"/>
      <c r="AF121" s="810" t="s">
        <v>129</v>
      </c>
      <c r="AG121" s="808"/>
      <c r="AH121" s="808"/>
      <c r="AI121" s="808"/>
      <c r="AJ121" s="809"/>
      <c r="AK121" s="810" t="s">
        <v>129</v>
      </c>
      <c r="AL121" s="808"/>
      <c r="AM121" s="808"/>
      <c r="AN121" s="808"/>
      <c r="AO121" s="809"/>
      <c r="AP121" s="852" t="s">
        <v>129</v>
      </c>
      <c r="AQ121" s="853"/>
      <c r="AR121" s="853"/>
      <c r="AS121" s="853"/>
      <c r="AT121" s="854"/>
      <c r="AU121" s="911"/>
      <c r="AV121" s="912"/>
      <c r="AW121" s="912"/>
      <c r="AX121" s="912"/>
      <c r="AY121" s="913"/>
      <c r="AZ121" s="845" t="s">
        <v>472</v>
      </c>
      <c r="BA121" s="780"/>
      <c r="BB121" s="780"/>
      <c r="BC121" s="780"/>
      <c r="BD121" s="780"/>
      <c r="BE121" s="780"/>
      <c r="BF121" s="780"/>
      <c r="BG121" s="780"/>
      <c r="BH121" s="780"/>
      <c r="BI121" s="780"/>
      <c r="BJ121" s="780"/>
      <c r="BK121" s="780"/>
      <c r="BL121" s="780"/>
      <c r="BM121" s="780"/>
      <c r="BN121" s="780"/>
      <c r="BO121" s="780"/>
      <c r="BP121" s="781"/>
      <c r="BQ121" s="817">
        <v>9194</v>
      </c>
      <c r="BR121" s="818"/>
      <c r="BS121" s="818"/>
      <c r="BT121" s="818"/>
      <c r="BU121" s="818"/>
      <c r="BV121" s="818">
        <v>6673</v>
      </c>
      <c r="BW121" s="818"/>
      <c r="BX121" s="818"/>
      <c r="BY121" s="818"/>
      <c r="BZ121" s="818"/>
      <c r="CA121" s="818">
        <v>2695</v>
      </c>
      <c r="CB121" s="818"/>
      <c r="CC121" s="818"/>
      <c r="CD121" s="818"/>
      <c r="CE121" s="818"/>
      <c r="CF121" s="903">
        <v>0.1</v>
      </c>
      <c r="CG121" s="904"/>
      <c r="CH121" s="904"/>
      <c r="CI121" s="904"/>
      <c r="CJ121" s="904"/>
      <c r="CK121" s="897"/>
      <c r="CL121" s="883"/>
      <c r="CM121" s="883"/>
      <c r="CN121" s="883"/>
      <c r="CO121" s="884"/>
      <c r="CP121" s="863" t="s">
        <v>408</v>
      </c>
      <c r="CQ121" s="864"/>
      <c r="CR121" s="864"/>
      <c r="CS121" s="864"/>
      <c r="CT121" s="864"/>
      <c r="CU121" s="864"/>
      <c r="CV121" s="864"/>
      <c r="CW121" s="864"/>
      <c r="CX121" s="864"/>
      <c r="CY121" s="864"/>
      <c r="CZ121" s="864"/>
      <c r="DA121" s="864"/>
      <c r="DB121" s="864"/>
      <c r="DC121" s="864"/>
      <c r="DD121" s="864"/>
      <c r="DE121" s="864"/>
      <c r="DF121" s="865"/>
      <c r="DG121" s="817">
        <v>51056</v>
      </c>
      <c r="DH121" s="818"/>
      <c r="DI121" s="818"/>
      <c r="DJ121" s="818"/>
      <c r="DK121" s="818"/>
      <c r="DL121" s="818">
        <v>52961</v>
      </c>
      <c r="DM121" s="818"/>
      <c r="DN121" s="818"/>
      <c r="DO121" s="818"/>
      <c r="DP121" s="818"/>
      <c r="DQ121" s="818">
        <v>48195</v>
      </c>
      <c r="DR121" s="818"/>
      <c r="DS121" s="818"/>
      <c r="DT121" s="818"/>
      <c r="DU121" s="818"/>
      <c r="DV121" s="824">
        <v>2.2999999999999998</v>
      </c>
      <c r="DW121" s="824"/>
      <c r="DX121" s="824"/>
      <c r="DY121" s="824"/>
      <c r="DZ121" s="825"/>
    </row>
    <row r="122" spans="1:130" s="233" customFormat="1" ht="26.25" customHeight="1" x14ac:dyDescent="0.15">
      <c r="A122" s="848"/>
      <c r="B122" s="849"/>
      <c r="C122" s="845" t="s">
        <v>453</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129</v>
      </c>
      <c r="AB122" s="808"/>
      <c r="AC122" s="808"/>
      <c r="AD122" s="808"/>
      <c r="AE122" s="809"/>
      <c r="AF122" s="810" t="s">
        <v>129</v>
      </c>
      <c r="AG122" s="808"/>
      <c r="AH122" s="808"/>
      <c r="AI122" s="808"/>
      <c r="AJ122" s="809"/>
      <c r="AK122" s="810" t="s">
        <v>129</v>
      </c>
      <c r="AL122" s="808"/>
      <c r="AM122" s="808"/>
      <c r="AN122" s="808"/>
      <c r="AO122" s="809"/>
      <c r="AP122" s="852" t="s">
        <v>129</v>
      </c>
      <c r="AQ122" s="853"/>
      <c r="AR122" s="853"/>
      <c r="AS122" s="853"/>
      <c r="AT122" s="854"/>
      <c r="AU122" s="911"/>
      <c r="AV122" s="912"/>
      <c r="AW122" s="912"/>
      <c r="AX122" s="912"/>
      <c r="AY122" s="913"/>
      <c r="AZ122" s="866" t="s">
        <v>473</v>
      </c>
      <c r="BA122" s="867"/>
      <c r="BB122" s="867"/>
      <c r="BC122" s="867"/>
      <c r="BD122" s="867"/>
      <c r="BE122" s="867"/>
      <c r="BF122" s="867"/>
      <c r="BG122" s="867"/>
      <c r="BH122" s="867"/>
      <c r="BI122" s="867"/>
      <c r="BJ122" s="867"/>
      <c r="BK122" s="867"/>
      <c r="BL122" s="867"/>
      <c r="BM122" s="867"/>
      <c r="BN122" s="867"/>
      <c r="BO122" s="867"/>
      <c r="BP122" s="868"/>
      <c r="BQ122" s="907">
        <v>3835893</v>
      </c>
      <c r="BR122" s="873"/>
      <c r="BS122" s="873"/>
      <c r="BT122" s="873"/>
      <c r="BU122" s="873"/>
      <c r="BV122" s="873">
        <v>3736198</v>
      </c>
      <c r="BW122" s="873"/>
      <c r="BX122" s="873"/>
      <c r="BY122" s="873"/>
      <c r="BZ122" s="873"/>
      <c r="CA122" s="873">
        <v>3525263</v>
      </c>
      <c r="CB122" s="873"/>
      <c r="CC122" s="873"/>
      <c r="CD122" s="873"/>
      <c r="CE122" s="873"/>
      <c r="CF122" s="874">
        <v>171.1</v>
      </c>
      <c r="CG122" s="875"/>
      <c r="CH122" s="875"/>
      <c r="CI122" s="875"/>
      <c r="CJ122" s="875"/>
      <c r="CK122" s="897"/>
      <c r="CL122" s="883"/>
      <c r="CM122" s="883"/>
      <c r="CN122" s="883"/>
      <c r="CO122" s="884"/>
      <c r="CP122" s="863" t="s">
        <v>411</v>
      </c>
      <c r="CQ122" s="864"/>
      <c r="CR122" s="864"/>
      <c r="CS122" s="864"/>
      <c r="CT122" s="864"/>
      <c r="CU122" s="864"/>
      <c r="CV122" s="864"/>
      <c r="CW122" s="864"/>
      <c r="CX122" s="864"/>
      <c r="CY122" s="864"/>
      <c r="CZ122" s="864"/>
      <c r="DA122" s="864"/>
      <c r="DB122" s="864"/>
      <c r="DC122" s="864"/>
      <c r="DD122" s="864"/>
      <c r="DE122" s="864"/>
      <c r="DF122" s="865"/>
      <c r="DG122" s="817">
        <v>15259</v>
      </c>
      <c r="DH122" s="818"/>
      <c r="DI122" s="818"/>
      <c r="DJ122" s="818"/>
      <c r="DK122" s="818"/>
      <c r="DL122" s="818">
        <v>11564</v>
      </c>
      <c r="DM122" s="818"/>
      <c r="DN122" s="818"/>
      <c r="DO122" s="818"/>
      <c r="DP122" s="818"/>
      <c r="DQ122" s="818">
        <v>2310</v>
      </c>
      <c r="DR122" s="818"/>
      <c r="DS122" s="818"/>
      <c r="DT122" s="818"/>
      <c r="DU122" s="818"/>
      <c r="DV122" s="824">
        <v>0.1</v>
      </c>
      <c r="DW122" s="824"/>
      <c r="DX122" s="824"/>
      <c r="DY122" s="824"/>
      <c r="DZ122" s="825"/>
    </row>
    <row r="123" spans="1:130" s="233" customFormat="1" ht="26.25" customHeight="1" x14ac:dyDescent="0.15">
      <c r="A123" s="848"/>
      <c r="B123" s="849"/>
      <c r="C123" s="845" t="s">
        <v>459</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129</v>
      </c>
      <c r="AB123" s="808"/>
      <c r="AC123" s="808"/>
      <c r="AD123" s="808"/>
      <c r="AE123" s="809"/>
      <c r="AF123" s="810" t="s">
        <v>129</v>
      </c>
      <c r="AG123" s="808"/>
      <c r="AH123" s="808"/>
      <c r="AI123" s="808"/>
      <c r="AJ123" s="809"/>
      <c r="AK123" s="810" t="s">
        <v>129</v>
      </c>
      <c r="AL123" s="808"/>
      <c r="AM123" s="808"/>
      <c r="AN123" s="808"/>
      <c r="AO123" s="809"/>
      <c r="AP123" s="852" t="s">
        <v>129</v>
      </c>
      <c r="AQ123" s="853"/>
      <c r="AR123" s="853"/>
      <c r="AS123" s="853"/>
      <c r="AT123" s="854"/>
      <c r="AU123" s="914"/>
      <c r="AV123" s="915"/>
      <c r="AW123" s="915"/>
      <c r="AX123" s="915"/>
      <c r="AY123" s="915"/>
      <c r="AZ123" s="254" t="s">
        <v>189</v>
      </c>
      <c r="BA123" s="254"/>
      <c r="BB123" s="254"/>
      <c r="BC123" s="254"/>
      <c r="BD123" s="254"/>
      <c r="BE123" s="254"/>
      <c r="BF123" s="254"/>
      <c r="BG123" s="254"/>
      <c r="BH123" s="254"/>
      <c r="BI123" s="254"/>
      <c r="BJ123" s="254"/>
      <c r="BK123" s="254"/>
      <c r="BL123" s="254"/>
      <c r="BM123" s="254"/>
      <c r="BN123" s="254"/>
      <c r="BO123" s="905" t="s">
        <v>474</v>
      </c>
      <c r="BP123" s="906"/>
      <c r="BQ123" s="860">
        <v>6430537</v>
      </c>
      <c r="BR123" s="861"/>
      <c r="BS123" s="861"/>
      <c r="BT123" s="861"/>
      <c r="BU123" s="861"/>
      <c r="BV123" s="861">
        <v>6553321</v>
      </c>
      <c r="BW123" s="861"/>
      <c r="BX123" s="861"/>
      <c r="BY123" s="861"/>
      <c r="BZ123" s="861"/>
      <c r="CA123" s="861">
        <v>6620691</v>
      </c>
      <c r="CB123" s="861"/>
      <c r="CC123" s="861"/>
      <c r="CD123" s="861"/>
      <c r="CE123" s="861"/>
      <c r="CF123" s="776"/>
      <c r="CG123" s="777"/>
      <c r="CH123" s="777"/>
      <c r="CI123" s="777"/>
      <c r="CJ123" s="862"/>
      <c r="CK123" s="897"/>
      <c r="CL123" s="883"/>
      <c r="CM123" s="883"/>
      <c r="CN123" s="883"/>
      <c r="CO123" s="884"/>
      <c r="CP123" s="863" t="s">
        <v>410</v>
      </c>
      <c r="CQ123" s="864"/>
      <c r="CR123" s="864"/>
      <c r="CS123" s="864"/>
      <c r="CT123" s="864"/>
      <c r="CU123" s="864"/>
      <c r="CV123" s="864"/>
      <c r="CW123" s="864"/>
      <c r="CX123" s="864"/>
      <c r="CY123" s="864"/>
      <c r="CZ123" s="864"/>
      <c r="DA123" s="864"/>
      <c r="DB123" s="864"/>
      <c r="DC123" s="864"/>
      <c r="DD123" s="864"/>
      <c r="DE123" s="864"/>
      <c r="DF123" s="865"/>
      <c r="DG123" s="807" t="s">
        <v>129</v>
      </c>
      <c r="DH123" s="808"/>
      <c r="DI123" s="808"/>
      <c r="DJ123" s="808"/>
      <c r="DK123" s="809"/>
      <c r="DL123" s="810" t="s">
        <v>129</v>
      </c>
      <c r="DM123" s="808"/>
      <c r="DN123" s="808"/>
      <c r="DO123" s="808"/>
      <c r="DP123" s="809"/>
      <c r="DQ123" s="810" t="s">
        <v>129</v>
      </c>
      <c r="DR123" s="808"/>
      <c r="DS123" s="808"/>
      <c r="DT123" s="808"/>
      <c r="DU123" s="809"/>
      <c r="DV123" s="852" t="s">
        <v>129</v>
      </c>
      <c r="DW123" s="853"/>
      <c r="DX123" s="853"/>
      <c r="DY123" s="853"/>
      <c r="DZ123" s="854"/>
    </row>
    <row r="124" spans="1:130" s="233" customFormat="1" ht="26.25" customHeight="1" thickBot="1" x14ac:dyDescent="0.2">
      <c r="A124" s="848"/>
      <c r="B124" s="849"/>
      <c r="C124" s="845" t="s">
        <v>462</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129</v>
      </c>
      <c r="AB124" s="808"/>
      <c r="AC124" s="808"/>
      <c r="AD124" s="808"/>
      <c r="AE124" s="809"/>
      <c r="AF124" s="810" t="s">
        <v>129</v>
      </c>
      <c r="AG124" s="808"/>
      <c r="AH124" s="808"/>
      <c r="AI124" s="808"/>
      <c r="AJ124" s="809"/>
      <c r="AK124" s="810" t="s">
        <v>129</v>
      </c>
      <c r="AL124" s="808"/>
      <c r="AM124" s="808"/>
      <c r="AN124" s="808"/>
      <c r="AO124" s="809"/>
      <c r="AP124" s="852" t="s">
        <v>129</v>
      </c>
      <c r="AQ124" s="853"/>
      <c r="AR124" s="853"/>
      <c r="AS124" s="853"/>
      <c r="AT124" s="854"/>
      <c r="AU124" s="855" t="s">
        <v>475</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129</v>
      </c>
      <c r="BR124" s="859"/>
      <c r="BS124" s="859"/>
      <c r="BT124" s="859"/>
      <c r="BU124" s="859"/>
      <c r="BV124" s="859" t="s">
        <v>129</v>
      </c>
      <c r="BW124" s="859"/>
      <c r="BX124" s="859"/>
      <c r="BY124" s="859"/>
      <c r="BZ124" s="859"/>
      <c r="CA124" s="859" t="s">
        <v>129</v>
      </c>
      <c r="CB124" s="859"/>
      <c r="CC124" s="859"/>
      <c r="CD124" s="859"/>
      <c r="CE124" s="859"/>
      <c r="CF124" s="754"/>
      <c r="CG124" s="755"/>
      <c r="CH124" s="755"/>
      <c r="CI124" s="755"/>
      <c r="CJ124" s="890"/>
      <c r="CK124" s="898"/>
      <c r="CL124" s="898"/>
      <c r="CM124" s="898"/>
      <c r="CN124" s="898"/>
      <c r="CO124" s="899"/>
      <c r="CP124" s="863" t="s">
        <v>476</v>
      </c>
      <c r="CQ124" s="864"/>
      <c r="CR124" s="864"/>
      <c r="CS124" s="864"/>
      <c r="CT124" s="864"/>
      <c r="CU124" s="864"/>
      <c r="CV124" s="864"/>
      <c r="CW124" s="864"/>
      <c r="CX124" s="864"/>
      <c r="CY124" s="864"/>
      <c r="CZ124" s="864"/>
      <c r="DA124" s="864"/>
      <c r="DB124" s="864"/>
      <c r="DC124" s="864"/>
      <c r="DD124" s="864"/>
      <c r="DE124" s="864"/>
      <c r="DF124" s="865"/>
      <c r="DG124" s="791" t="s">
        <v>129</v>
      </c>
      <c r="DH124" s="792"/>
      <c r="DI124" s="792"/>
      <c r="DJ124" s="792"/>
      <c r="DK124" s="793"/>
      <c r="DL124" s="794" t="s">
        <v>129</v>
      </c>
      <c r="DM124" s="792"/>
      <c r="DN124" s="792"/>
      <c r="DO124" s="792"/>
      <c r="DP124" s="793"/>
      <c r="DQ124" s="794" t="s">
        <v>129</v>
      </c>
      <c r="DR124" s="792"/>
      <c r="DS124" s="792"/>
      <c r="DT124" s="792"/>
      <c r="DU124" s="793"/>
      <c r="DV124" s="876" t="s">
        <v>129</v>
      </c>
      <c r="DW124" s="877"/>
      <c r="DX124" s="877"/>
      <c r="DY124" s="877"/>
      <c r="DZ124" s="878"/>
    </row>
    <row r="125" spans="1:130" s="233" customFormat="1" ht="26.25" customHeight="1" x14ac:dyDescent="0.15">
      <c r="A125" s="848"/>
      <c r="B125" s="849"/>
      <c r="C125" s="845" t="s">
        <v>464</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129</v>
      </c>
      <c r="AB125" s="808"/>
      <c r="AC125" s="808"/>
      <c r="AD125" s="808"/>
      <c r="AE125" s="809"/>
      <c r="AF125" s="810" t="s">
        <v>129</v>
      </c>
      <c r="AG125" s="808"/>
      <c r="AH125" s="808"/>
      <c r="AI125" s="808"/>
      <c r="AJ125" s="809"/>
      <c r="AK125" s="810" t="s">
        <v>129</v>
      </c>
      <c r="AL125" s="808"/>
      <c r="AM125" s="808"/>
      <c r="AN125" s="808"/>
      <c r="AO125" s="809"/>
      <c r="AP125" s="852" t="s">
        <v>129</v>
      </c>
      <c r="AQ125" s="853"/>
      <c r="AR125" s="853"/>
      <c r="AS125" s="853"/>
      <c r="AT125" s="854"/>
      <c r="AU125" s="255"/>
      <c r="AV125" s="256"/>
      <c r="AW125" s="256"/>
      <c r="AX125" s="256"/>
      <c r="AY125" s="256"/>
      <c r="AZ125" s="256"/>
      <c r="BA125" s="256"/>
      <c r="BB125" s="256"/>
      <c r="BC125" s="256"/>
      <c r="BD125" s="256"/>
      <c r="BE125" s="256"/>
      <c r="BF125" s="256"/>
      <c r="BG125" s="256"/>
      <c r="BH125" s="256"/>
      <c r="BI125" s="256"/>
      <c r="BJ125" s="256"/>
      <c r="BK125" s="256"/>
      <c r="BL125" s="256"/>
      <c r="BM125" s="256"/>
      <c r="BN125" s="256"/>
      <c r="BO125" s="256"/>
      <c r="BP125" s="256"/>
      <c r="BQ125" s="235"/>
      <c r="BR125" s="235"/>
      <c r="BS125" s="235"/>
      <c r="BT125" s="235"/>
      <c r="BU125" s="235"/>
      <c r="BV125" s="235"/>
      <c r="BW125" s="235"/>
      <c r="BX125" s="235"/>
      <c r="BY125" s="235"/>
      <c r="BZ125" s="235"/>
      <c r="CA125" s="235"/>
      <c r="CB125" s="235"/>
      <c r="CC125" s="235"/>
      <c r="CD125" s="235"/>
      <c r="CE125" s="235"/>
      <c r="CF125" s="235"/>
      <c r="CG125" s="235"/>
      <c r="CH125" s="235"/>
      <c r="CI125" s="235"/>
      <c r="CJ125" s="257"/>
      <c r="CK125" s="879" t="s">
        <v>477</v>
      </c>
      <c r="CL125" s="880"/>
      <c r="CM125" s="880"/>
      <c r="CN125" s="880"/>
      <c r="CO125" s="881"/>
      <c r="CP125" s="888" t="s">
        <v>478</v>
      </c>
      <c r="CQ125" s="838"/>
      <c r="CR125" s="838"/>
      <c r="CS125" s="838"/>
      <c r="CT125" s="838"/>
      <c r="CU125" s="838"/>
      <c r="CV125" s="838"/>
      <c r="CW125" s="838"/>
      <c r="CX125" s="838"/>
      <c r="CY125" s="838"/>
      <c r="CZ125" s="838"/>
      <c r="DA125" s="838"/>
      <c r="DB125" s="838"/>
      <c r="DC125" s="838"/>
      <c r="DD125" s="838"/>
      <c r="DE125" s="838"/>
      <c r="DF125" s="839"/>
      <c r="DG125" s="889" t="s">
        <v>129</v>
      </c>
      <c r="DH125" s="870"/>
      <c r="DI125" s="870"/>
      <c r="DJ125" s="870"/>
      <c r="DK125" s="870"/>
      <c r="DL125" s="870" t="s">
        <v>129</v>
      </c>
      <c r="DM125" s="870"/>
      <c r="DN125" s="870"/>
      <c r="DO125" s="870"/>
      <c r="DP125" s="870"/>
      <c r="DQ125" s="870" t="s">
        <v>129</v>
      </c>
      <c r="DR125" s="870"/>
      <c r="DS125" s="870"/>
      <c r="DT125" s="870"/>
      <c r="DU125" s="870"/>
      <c r="DV125" s="871" t="s">
        <v>129</v>
      </c>
      <c r="DW125" s="871"/>
      <c r="DX125" s="871"/>
      <c r="DY125" s="871"/>
      <c r="DZ125" s="872"/>
    </row>
    <row r="126" spans="1:130" s="233" customFormat="1" ht="26.25" customHeight="1" thickBot="1" x14ac:dyDescent="0.2">
      <c r="A126" s="848"/>
      <c r="B126" s="849"/>
      <c r="C126" s="845" t="s">
        <v>466</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v>1671</v>
      </c>
      <c r="AB126" s="808"/>
      <c r="AC126" s="808"/>
      <c r="AD126" s="808"/>
      <c r="AE126" s="809"/>
      <c r="AF126" s="810">
        <v>1442</v>
      </c>
      <c r="AG126" s="808"/>
      <c r="AH126" s="808"/>
      <c r="AI126" s="808"/>
      <c r="AJ126" s="809"/>
      <c r="AK126" s="810">
        <v>1439</v>
      </c>
      <c r="AL126" s="808"/>
      <c r="AM126" s="808"/>
      <c r="AN126" s="808"/>
      <c r="AO126" s="809"/>
      <c r="AP126" s="852">
        <v>0.1</v>
      </c>
      <c r="AQ126" s="853"/>
      <c r="AR126" s="853"/>
      <c r="AS126" s="853"/>
      <c r="AT126" s="85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58"/>
      <c r="CE126" s="258"/>
      <c r="CF126" s="258"/>
      <c r="CG126" s="235"/>
      <c r="CH126" s="235"/>
      <c r="CI126" s="235"/>
      <c r="CJ126" s="257"/>
      <c r="CK126" s="882"/>
      <c r="CL126" s="883"/>
      <c r="CM126" s="883"/>
      <c r="CN126" s="883"/>
      <c r="CO126" s="884"/>
      <c r="CP126" s="845" t="s">
        <v>479</v>
      </c>
      <c r="CQ126" s="780"/>
      <c r="CR126" s="780"/>
      <c r="CS126" s="780"/>
      <c r="CT126" s="780"/>
      <c r="CU126" s="780"/>
      <c r="CV126" s="780"/>
      <c r="CW126" s="780"/>
      <c r="CX126" s="780"/>
      <c r="CY126" s="780"/>
      <c r="CZ126" s="780"/>
      <c r="DA126" s="780"/>
      <c r="DB126" s="780"/>
      <c r="DC126" s="780"/>
      <c r="DD126" s="780"/>
      <c r="DE126" s="780"/>
      <c r="DF126" s="781"/>
      <c r="DG126" s="817" t="s">
        <v>129</v>
      </c>
      <c r="DH126" s="818"/>
      <c r="DI126" s="818"/>
      <c r="DJ126" s="818"/>
      <c r="DK126" s="818"/>
      <c r="DL126" s="818" t="s">
        <v>129</v>
      </c>
      <c r="DM126" s="818"/>
      <c r="DN126" s="818"/>
      <c r="DO126" s="818"/>
      <c r="DP126" s="818"/>
      <c r="DQ126" s="818" t="s">
        <v>129</v>
      </c>
      <c r="DR126" s="818"/>
      <c r="DS126" s="818"/>
      <c r="DT126" s="818"/>
      <c r="DU126" s="818"/>
      <c r="DV126" s="824" t="s">
        <v>129</v>
      </c>
      <c r="DW126" s="824"/>
      <c r="DX126" s="824"/>
      <c r="DY126" s="824"/>
      <c r="DZ126" s="825"/>
    </row>
    <row r="127" spans="1:130" s="233" customFormat="1" ht="26.25" customHeight="1" x14ac:dyDescent="0.15">
      <c r="A127" s="850"/>
      <c r="B127" s="851"/>
      <c r="C127" s="866" t="s">
        <v>480</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129</v>
      </c>
      <c r="AB127" s="808"/>
      <c r="AC127" s="808"/>
      <c r="AD127" s="808"/>
      <c r="AE127" s="809"/>
      <c r="AF127" s="810" t="s">
        <v>129</v>
      </c>
      <c r="AG127" s="808"/>
      <c r="AH127" s="808"/>
      <c r="AI127" s="808"/>
      <c r="AJ127" s="809"/>
      <c r="AK127" s="810" t="s">
        <v>129</v>
      </c>
      <c r="AL127" s="808"/>
      <c r="AM127" s="808"/>
      <c r="AN127" s="808"/>
      <c r="AO127" s="809"/>
      <c r="AP127" s="852" t="s">
        <v>129</v>
      </c>
      <c r="AQ127" s="853"/>
      <c r="AR127" s="853"/>
      <c r="AS127" s="853"/>
      <c r="AT127" s="854"/>
      <c r="AU127" s="235"/>
      <c r="AV127" s="235"/>
      <c r="AW127" s="235"/>
      <c r="AX127" s="869" t="s">
        <v>481</v>
      </c>
      <c r="AY127" s="842"/>
      <c r="AZ127" s="842"/>
      <c r="BA127" s="842"/>
      <c r="BB127" s="842"/>
      <c r="BC127" s="842"/>
      <c r="BD127" s="842"/>
      <c r="BE127" s="843"/>
      <c r="BF127" s="841" t="s">
        <v>482</v>
      </c>
      <c r="BG127" s="842"/>
      <c r="BH127" s="842"/>
      <c r="BI127" s="842"/>
      <c r="BJ127" s="842"/>
      <c r="BK127" s="842"/>
      <c r="BL127" s="843"/>
      <c r="BM127" s="841" t="s">
        <v>483</v>
      </c>
      <c r="BN127" s="842"/>
      <c r="BO127" s="842"/>
      <c r="BP127" s="842"/>
      <c r="BQ127" s="842"/>
      <c r="BR127" s="842"/>
      <c r="BS127" s="843"/>
      <c r="BT127" s="841" t="s">
        <v>484</v>
      </c>
      <c r="BU127" s="842"/>
      <c r="BV127" s="842"/>
      <c r="BW127" s="842"/>
      <c r="BX127" s="842"/>
      <c r="BY127" s="842"/>
      <c r="BZ127" s="844"/>
      <c r="CA127" s="235"/>
      <c r="CB127" s="235"/>
      <c r="CC127" s="235"/>
      <c r="CD127" s="258"/>
      <c r="CE127" s="258"/>
      <c r="CF127" s="258"/>
      <c r="CG127" s="235"/>
      <c r="CH127" s="235"/>
      <c r="CI127" s="235"/>
      <c r="CJ127" s="257"/>
      <c r="CK127" s="882"/>
      <c r="CL127" s="883"/>
      <c r="CM127" s="883"/>
      <c r="CN127" s="883"/>
      <c r="CO127" s="884"/>
      <c r="CP127" s="845" t="s">
        <v>485</v>
      </c>
      <c r="CQ127" s="780"/>
      <c r="CR127" s="780"/>
      <c r="CS127" s="780"/>
      <c r="CT127" s="780"/>
      <c r="CU127" s="780"/>
      <c r="CV127" s="780"/>
      <c r="CW127" s="780"/>
      <c r="CX127" s="780"/>
      <c r="CY127" s="780"/>
      <c r="CZ127" s="780"/>
      <c r="DA127" s="780"/>
      <c r="DB127" s="780"/>
      <c r="DC127" s="780"/>
      <c r="DD127" s="780"/>
      <c r="DE127" s="780"/>
      <c r="DF127" s="781"/>
      <c r="DG127" s="817" t="s">
        <v>129</v>
      </c>
      <c r="DH127" s="818"/>
      <c r="DI127" s="818"/>
      <c r="DJ127" s="818"/>
      <c r="DK127" s="818"/>
      <c r="DL127" s="818" t="s">
        <v>129</v>
      </c>
      <c r="DM127" s="818"/>
      <c r="DN127" s="818"/>
      <c r="DO127" s="818"/>
      <c r="DP127" s="818"/>
      <c r="DQ127" s="818" t="s">
        <v>129</v>
      </c>
      <c r="DR127" s="818"/>
      <c r="DS127" s="818"/>
      <c r="DT127" s="818"/>
      <c r="DU127" s="818"/>
      <c r="DV127" s="824" t="s">
        <v>129</v>
      </c>
      <c r="DW127" s="824"/>
      <c r="DX127" s="824"/>
      <c r="DY127" s="824"/>
      <c r="DZ127" s="825"/>
    </row>
    <row r="128" spans="1:130" s="233" customFormat="1" ht="26.25" customHeight="1" thickBot="1" x14ac:dyDescent="0.2">
      <c r="A128" s="826" t="s">
        <v>486</v>
      </c>
      <c r="B128" s="827"/>
      <c r="C128" s="827"/>
      <c r="D128" s="827"/>
      <c r="E128" s="827"/>
      <c r="F128" s="827"/>
      <c r="G128" s="827"/>
      <c r="H128" s="827"/>
      <c r="I128" s="827"/>
      <c r="J128" s="827"/>
      <c r="K128" s="827"/>
      <c r="L128" s="827"/>
      <c r="M128" s="827"/>
      <c r="N128" s="827"/>
      <c r="O128" s="827"/>
      <c r="P128" s="827"/>
      <c r="Q128" s="827"/>
      <c r="R128" s="827"/>
      <c r="S128" s="827"/>
      <c r="T128" s="827"/>
      <c r="U128" s="827"/>
      <c r="V128" s="827"/>
      <c r="W128" s="828" t="s">
        <v>487</v>
      </c>
      <c r="X128" s="828"/>
      <c r="Y128" s="828"/>
      <c r="Z128" s="829"/>
      <c r="AA128" s="830">
        <v>4606</v>
      </c>
      <c r="AB128" s="831"/>
      <c r="AC128" s="831"/>
      <c r="AD128" s="831"/>
      <c r="AE128" s="832"/>
      <c r="AF128" s="833">
        <v>2742</v>
      </c>
      <c r="AG128" s="831"/>
      <c r="AH128" s="831"/>
      <c r="AI128" s="831"/>
      <c r="AJ128" s="832"/>
      <c r="AK128" s="833" t="s">
        <v>129</v>
      </c>
      <c r="AL128" s="831"/>
      <c r="AM128" s="831"/>
      <c r="AN128" s="831"/>
      <c r="AO128" s="832"/>
      <c r="AP128" s="834"/>
      <c r="AQ128" s="835"/>
      <c r="AR128" s="835"/>
      <c r="AS128" s="835"/>
      <c r="AT128" s="836"/>
      <c r="AU128" s="235"/>
      <c r="AV128" s="235"/>
      <c r="AW128" s="235"/>
      <c r="AX128" s="837" t="s">
        <v>488</v>
      </c>
      <c r="AY128" s="838"/>
      <c r="AZ128" s="838"/>
      <c r="BA128" s="838"/>
      <c r="BB128" s="838"/>
      <c r="BC128" s="838"/>
      <c r="BD128" s="838"/>
      <c r="BE128" s="839"/>
      <c r="BF128" s="814" t="s">
        <v>129</v>
      </c>
      <c r="BG128" s="815"/>
      <c r="BH128" s="815"/>
      <c r="BI128" s="815"/>
      <c r="BJ128" s="815"/>
      <c r="BK128" s="815"/>
      <c r="BL128" s="840"/>
      <c r="BM128" s="814">
        <v>15</v>
      </c>
      <c r="BN128" s="815"/>
      <c r="BO128" s="815"/>
      <c r="BP128" s="815"/>
      <c r="BQ128" s="815"/>
      <c r="BR128" s="815"/>
      <c r="BS128" s="840"/>
      <c r="BT128" s="814">
        <v>20</v>
      </c>
      <c r="BU128" s="815"/>
      <c r="BV128" s="815"/>
      <c r="BW128" s="815"/>
      <c r="BX128" s="815"/>
      <c r="BY128" s="815"/>
      <c r="BZ128" s="816"/>
      <c r="CA128" s="258"/>
      <c r="CB128" s="258"/>
      <c r="CC128" s="258"/>
      <c r="CD128" s="258"/>
      <c r="CE128" s="258"/>
      <c r="CF128" s="258"/>
      <c r="CG128" s="235"/>
      <c r="CH128" s="235"/>
      <c r="CI128" s="235"/>
      <c r="CJ128" s="257"/>
      <c r="CK128" s="885"/>
      <c r="CL128" s="886"/>
      <c r="CM128" s="886"/>
      <c r="CN128" s="886"/>
      <c r="CO128" s="887"/>
      <c r="CP128" s="819" t="s">
        <v>489</v>
      </c>
      <c r="CQ128" s="758"/>
      <c r="CR128" s="758"/>
      <c r="CS128" s="758"/>
      <c r="CT128" s="758"/>
      <c r="CU128" s="758"/>
      <c r="CV128" s="758"/>
      <c r="CW128" s="758"/>
      <c r="CX128" s="758"/>
      <c r="CY128" s="758"/>
      <c r="CZ128" s="758"/>
      <c r="DA128" s="758"/>
      <c r="DB128" s="758"/>
      <c r="DC128" s="758"/>
      <c r="DD128" s="758"/>
      <c r="DE128" s="758"/>
      <c r="DF128" s="759"/>
      <c r="DG128" s="820" t="s">
        <v>129</v>
      </c>
      <c r="DH128" s="821"/>
      <c r="DI128" s="821"/>
      <c r="DJ128" s="821"/>
      <c r="DK128" s="821"/>
      <c r="DL128" s="821" t="s">
        <v>129</v>
      </c>
      <c r="DM128" s="821"/>
      <c r="DN128" s="821"/>
      <c r="DO128" s="821"/>
      <c r="DP128" s="821"/>
      <c r="DQ128" s="821" t="s">
        <v>129</v>
      </c>
      <c r="DR128" s="821"/>
      <c r="DS128" s="821"/>
      <c r="DT128" s="821"/>
      <c r="DU128" s="821"/>
      <c r="DV128" s="822" t="s">
        <v>129</v>
      </c>
      <c r="DW128" s="822"/>
      <c r="DX128" s="822"/>
      <c r="DY128" s="822"/>
      <c r="DZ128" s="823"/>
    </row>
    <row r="129" spans="1:131" s="233" customFormat="1" ht="26.25" customHeight="1" x14ac:dyDescent="0.15">
      <c r="A129" s="802" t="s">
        <v>106</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490</v>
      </c>
      <c r="X129" s="805"/>
      <c r="Y129" s="805"/>
      <c r="Z129" s="806"/>
      <c r="AA129" s="807">
        <v>2210514</v>
      </c>
      <c r="AB129" s="808"/>
      <c r="AC129" s="808"/>
      <c r="AD129" s="808"/>
      <c r="AE129" s="809"/>
      <c r="AF129" s="810">
        <v>2281198</v>
      </c>
      <c r="AG129" s="808"/>
      <c r="AH129" s="808"/>
      <c r="AI129" s="808"/>
      <c r="AJ129" s="809"/>
      <c r="AK129" s="810">
        <v>2457199</v>
      </c>
      <c r="AL129" s="808"/>
      <c r="AM129" s="808"/>
      <c r="AN129" s="808"/>
      <c r="AO129" s="809"/>
      <c r="AP129" s="811"/>
      <c r="AQ129" s="812"/>
      <c r="AR129" s="812"/>
      <c r="AS129" s="812"/>
      <c r="AT129" s="813"/>
      <c r="AU129" s="236"/>
      <c r="AV129" s="236"/>
      <c r="AW129" s="236"/>
      <c r="AX129" s="779" t="s">
        <v>491</v>
      </c>
      <c r="AY129" s="780"/>
      <c r="AZ129" s="780"/>
      <c r="BA129" s="780"/>
      <c r="BB129" s="780"/>
      <c r="BC129" s="780"/>
      <c r="BD129" s="780"/>
      <c r="BE129" s="781"/>
      <c r="BF129" s="798" t="s">
        <v>129</v>
      </c>
      <c r="BG129" s="799"/>
      <c r="BH129" s="799"/>
      <c r="BI129" s="799"/>
      <c r="BJ129" s="799"/>
      <c r="BK129" s="799"/>
      <c r="BL129" s="800"/>
      <c r="BM129" s="798">
        <v>20</v>
      </c>
      <c r="BN129" s="799"/>
      <c r="BO129" s="799"/>
      <c r="BP129" s="799"/>
      <c r="BQ129" s="799"/>
      <c r="BR129" s="799"/>
      <c r="BS129" s="800"/>
      <c r="BT129" s="798">
        <v>30</v>
      </c>
      <c r="BU129" s="799"/>
      <c r="BV129" s="799"/>
      <c r="BW129" s="799"/>
      <c r="BX129" s="799"/>
      <c r="BY129" s="799"/>
      <c r="BZ129" s="801"/>
      <c r="CA129" s="259"/>
      <c r="CB129" s="259"/>
      <c r="CC129" s="259"/>
      <c r="CD129" s="259"/>
      <c r="CE129" s="259"/>
      <c r="CF129" s="259"/>
      <c r="CG129" s="259"/>
      <c r="CH129" s="259"/>
      <c r="CI129" s="259"/>
      <c r="CJ129" s="259"/>
      <c r="CK129" s="259"/>
      <c r="CL129" s="259"/>
      <c r="CM129" s="259"/>
      <c r="CN129" s="259"/>
      <c r="CO129" s="259"/>
      <c r="CP129" s="259"/>
      <c r="CQ129" s="259"/>
      <c r="CR129" s="259"/>
      <c r="CS129" s="259"/>
      <c r="CT129" s="259"/>
      <c r="CU129" s="259"/>
      <c r="CV129" s="259"/>
      <c r="CW129" s="259"/>
      <c r="CX129" s="259"/>
      <c r="CY129" s="259"/>
      <c r="CZ129" s="259"/>
      <c r="DA129" s="259"/>
      <c r="DB129" s="259"/>
      <c r="DC129" s="259"/>
      <c r="DD129" s="259"/>
      <c r="DE129" s="259"/>
      <c r="DF129" s="259"/>
      <c r="DG129" s="259"/>
      <c r="DH129" s="259"/>
      <c r="DI129" s="259"/>
      <c r="DJ129" s="259"/>
      <c r="DK129" s="259"/>
      <c r="DL129" s="259"/>
      <c r="DM129" s="259"/>
      <c r="DN129" s="259"/>
      <c r="DO129" s="259"/>
      <c r="DP129" s="236"/>
      <c r="DQ129" s="236"/>
      <c r="DR129" s="236"/>
      <c r="DS129" s="236"/>
      <c r="DT129" s="236"/>
      <c r="DU129" s="236"/>
      <c r="DV129" s="236"/>
      <c r="DW129" s="236"/>
      <c r="DX129" s="236"/>
      <c r="DY129" s="236"/>
      <c r="DZ129" s="236"/>
    </row>
    <row r="130" spans="1:131" s="233" customFormat="1" ht="26.25" customHeight="1" x14ac:dyDescent="0.15">
      <c r="A130" s="802" t="s">
        <v>492</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493</v>
      </c>
      <c r="X130" s="805"/>
      <c r="Y130" s="805"/>
      <c r="Z130" s="806"/>
      <c r="AA130" s="807">
        <v>412040</v>
      </c>
      <c r="AB130" s="808"/>
      <c r="AC130" s="808"/>
      <c r="AD130" s="808"/>
      <c r="AE130" s="809"/>
      <c r="AF130" s="810">
        <v>399815</v>
      </c>
      <c r="AG130" s="808"/>
      <c r="AH130" s="808"/>
      <c r="AI130" s="808"/>
      <c r="AJ130" s="809"/>
      <c r="AK130" s="810">
        <v>397077</v>
      </c>
      <c r="AL130" s="808"/>
      <c r="AM130" s="808"/>
      <c r="AN130" s="808"/>
      <c r="AO130" s="809"/>
      <c r="AP130" s="811"/>
      <c r="AQ130" s="812"/>
      <c r="AR130" s="812"/>
      <c r="AS130" s="812"/>
      <c r="AT130" s="813"/>
      <c r="AU130" s="236"/>
      <c r="AV130" s="236"/>
      <c r="AW130" s="236"/>
      <c r="AX130" s="779" t="s">
        <v>494</v>
      </c>
      <c r="AY130" s="780"/>
      <c r="AZ130" s="780"/>
      <c r="BA130" s="780"/>
      <c r="BB130" s="780"/>
      <c r="BC130" s="780"/>
      <c r="BD130" s="780"/>
      <c r="BE130" s="781"/>
      <c r="BF130" s="782">
        <v>6.2</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9"/>
      <c r="CB130" s="259"/>
      <c r="CC130" s="259"/>
      <c r="CD130" s="259"/>
      <c r="CE130" s="259"/>
      <c r="CF130" s="259"/>
      <c r="CG130" s="259"/>
      <c r="CH130" s="259"/>
      <c r="CI130" s="259"/>
      <c r="CJ130" s="259"/>
      <c r="CK130" s="259"/>
      <c r="CL130" s="259"/>
      <c r="CM130" s="259"/>
      <c r="CN130" s="259"/>
      <c r="CO130" s="259"/>
      <c r="CP130" s="259"/>
      <c r="CQ130" s="259"/>
      <c r="CR130" s="259"/>
      <c r="CS130" s="259"/>
      <c r="CT130" s="259"/>
      <c r="CU130" s="259"/>
      <c r="CV130" s="259"/>
      <c r="CW130" s="259"/>
      <c r="CX130" s="259"/>
      <c r="CY130" s="259"/>
      <c r="CZ130" s="259"/>
      <c r="DA130" s="259"/>
      <c r="DB130" s="259"/>
      <c r="DC130" s="259"/>
      <c r="DD130" s="259"/>
      <c r="DE130" s="259"/>
      <c r="DF130" s="259"/>
      <c r="DG130" s="259"/>
      <c r="DH130" s="259"/>
      <c r="DI130" s="259"/>
      <c r="DJ130" s="259"/>
      <c r="DK130" s="259"/>
      <c r="DL130" s="259"/>
      <c r="DM130" s="259"/>
      <c r="DN130" s="259"/>
      <c r="DO130" s="259"/>
      <c r="DP130" s="236"/>
      <c r="DQ130" s="236"/>
      <c r="DR130" s="236"/>
      <c r="DS130" s="236"/>
      <c r="DT130" s="236"/>
      <c r="DU130" s="236"/>
      <c r="DV130" s="236"/>
      <c r="DW130" s="236"/>
      <c r="DX130" s="236"/>
      <c r="DY130" s="236"/>
      <c r="DZ130" s="236"/>
    </row>
    <row r="131" spans="1:131" s="233" customFormat="1" ht="26.25" customHeight="1" thickBot="1" x14ac:dyDescent="0.2">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495</v>
      </c>
      <c r="X131" s="789"/>
      <c r="Y131" s="789"/>
      <c r="Z131" s="790"/>
      <c r="AA131" s="791">
        <v>1798474</v>
      </c>
      <c r="AB131" s="792"/>
      <c r="AC131" s="792"/>
      <c r="AD131" s="792"/>
      <c r="AE131" s="793"/>
      <c r="AF131" s="794">
        <v>1881383</v>
      </c>
      <c r="AG131" s="792"/>
      <c r="AH131" s="792"/>
      <c r="AI131" s="792"/>
      <c r="AJ131" s="793"/>
      <c r="AK131" s="794">
        <v>2060122</v>
      </c>
      <c r="AL131" s="792"/>
      <c r="AM131" s="792"/>
      <c r="AN131" s="792"/>
      <c r="AO131" s="793"/>
      <c r="AP131" s="795"/>
      <c r="AQ131" s="796"/>
      <c r="AR131" s="796"/>
      <c r="AS131" s="796"/>
      <c r="AT131" s="797"/>
      <c r="AU131" s="236"/>
      <c r="AV131" s="236"/>
      <c r="AW131" s="236"/>
      <c r="AX131" s="757" t="s">
        <v>496</v>
      </c>
      <c r="AY131" s="758"/>
      <c r="AZ131" s="758"/>
      <c r="BA131" s="758"/>
      <c r="BB131" s="758"/>
      <c r="BC131" s="758"/>
      <c r="BD131" s="758"/>
      <c r="BE131" s="759"/>
      <c r="BF131" s="760" t="s">
        <v>129</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9"/>
      <c r="CB131" s="259"/>
      <c r="CC131" s="259"/>
      <c r="CD131" s="259"/>
      <c r="CE131" s="259"/>
      <c r="CF131" s="259"/>
      <c r="CG131" s="259"/>
      <c r="CH131" s="259"/>
      <c r="CI131" s="259"/>
      <c r="CJ131" s="259"/>
      <c r="CK131" s="259"/>
      <c r="CL131" s="259"/>
      <c r="CM131" s="259"/>
      <c r="CN131" s="259"/>
      <c r="CO131" s="259"/>
      <c r="CP131" s="259"/>
      <c r="CQ131" s="259"/>
      <c r="CR131" s="259"/>
      <c r="CS131" s="259"/>
      <c r="CT131" s="259"/>
      <c r="CU131" s="259"/>
      <c r="CV131" s="259"/>
      <c r="CW131" s="259"/>
      <c r="CX131" s="259"/>
      <c r="CY131" s="259"/>
      <c r="CZ131" s="259"/>
      <c r="DA131" s="259"/>
      <c r="DB131" s="259"/>
      <c r="DC131" s="259"/>
      <c r="DD131" s="259"/>
      <c r="DE131" s="259"/>
      <c r="DF131" s="259"/>
      <c r="DG131" s="259"/>
      <c r="DH131" s="259"/>
      <c r="DI131" s="259"/>
      <c r="DJ131" s="259"/>
      <c r="DK131" s="259"/>
      <c r="DL131" s="259"/>
      <c r="DM131" s="259"/>
      <c r="DN131" s="259"/>
      <c r="DO131" s="259"/>
      <c r="DP131" s="236"/>
      <c r="DQ131" s="236"/>
      <c r="DR131" s="236"/>
      <c r="DS131" s="236"/>
      <c r="DT131" s="236"/>
      <c r="DU131" s="236"/>
      <c r="DV131" s="236"/>
      <c r="DW131" s="236"/>
      <c r="DX131" s="236"/>
      <c r="DY131" s="236"/>
      <c r="DZ131" s="236"/>
    </row>
    <row r="132" spans="1:131" s="233" customFormat="1" ht="26.25" customHeight="1" x14ac:dyDescent="0.15">
      <c r="A132" s="766" t="s">
        <v>497</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498</v>
      </c>
      <c r="W132" s="770"/>
      <c r="X132" s="770"/>
      <c r="Y132" s="770"/>
      <c r="Z132" s="771"/>
      <c r="AA132" s="772">
        <v>6.5607843089999998</v>
      </c>
      <c r="AB132" s="773"/>
      <c r="AC132" s="773"/>
      <c r="AD132" s="773"/>
      <c r="AE132" s="774"/>
      <c r="AF132" s="775">
        <v>6.3887044800000004</v>
      </c>
      <c r="AG132" s="773"/>
      <c r="AH132" s="773"/>
      <c r="AI132" s="773"/>
      <c r="AJ132" s="774"/>
      <c r="AK132" s="775">
        <v>5.830722647</v>
      </c>
      <c r="AL132" s="773"/>
      <c r="AM132" s="773"/>
      <c r="AN132" s="773"/>
      <c r="AO132" s="774"/>
      <c r="AP132" s="776"/>
      <c r="AQ132" s="777"/>
      <c r="AR132" s="777"/>
      <c r="AS132" s="777"/>
      <c r="AT132" s="778"/>
      <c r="AU132" s="260"/>
      <c r="AV132" s="236"/>
      <c r="AW132" s="236"/>
      <c r="AX132" s="236"/>
      <c r="AY132" s="236"/>
      <c r="AZ132" s="236"/>
      <c r="BA132" s="236"/>
      <c r="BB132" s="236"/>
      <c r="BC132" s="236"/>
      <c r="BD132" s="236"/>
      <c r="BE132" s="236"/>
      <c r="BF132" s="236"/>
      <c r="BG132" s="236"/>
      <c r="BH132" s="236"/>
      <c r="BI132" s="236"/>
      <c r="BJ132" s="236"/>
      <c r="BK132" s="236"/>
      <c r="BL132" s="236"/>
      <c r="BM132" s="236"/>
      <c r="BN132" s="236"/>
      <c r="BO132" s="236"/>
      <c r="BP132" s="236"/>
      <c r="BQ132" s="236"/>
      <c r="BR132" s="236"/>
      <c r="BS132" s="237"/>
      <c r="BT132" s="236"/>
      <c r="BU132" s="236"/>
      <c r="BV132" s="236"/>
      <c r="BW132" s="236"/>
      <c r="BX132" s="236"/>
      <c r="BY132" s="236"/>
      <c r="BZ132" s="236"/>
      <c r="CA132" s="259"/>
      <c r="CB132" s="259"/>
      <c r="CC132" s="259"/>
      <c r="CD132" s="259"/>
      <c r="CE132" s="259"/>
      <c r="CF132" s="259"/>
      <c r="CG132" s="259"/>
      <c r="CH132" s="259"/>
      <c r="CI132" s="259"/>
      <c r="CJ132" s="259"/>
      <c r="CK132" s="259"/>
      <c r="CL132" s="259"/>
      <c r="CM132" s="259"/>
      <c r="CN132" s="259"/>
      <c r="CO132" s="259"/>
      <c r="CP132" s="259"/>
      <c r="CQ132" s="259"/>
      <c r="CR132" s="259"/>
      <c r="CS132" s="259"/>
      <c r="CT132" s="259"/>
      <c r="CU132" s="259"/>
      <c r="CV132" s="259"/>
      <c r="CW132" s="259"/>
      <c r="CX132" s="259"/>
      <c r="CY132" s="259"/>
      <c r="CZ132" s="259"/>
      <c r="DA132" s="259"/>
      <c r="DB132" s="259"/>
      <c r="DC132" s="259"/>
      <c r="DD132" s="259"/>
      <c r="DE132" s="259"/>
      <c r="DF132" s="259"/>
      <c r="DG132" s="259"/>
      <c r="DH132" s="259"/>
      <c r="DI132" s="259"/>
      <c r="DJ132" s="259"/>
      <c r="DK132" s="259"/>
      <c r="DL132" s="259"/>
      <c r="DM132" s="259"/>
      <c r="DN132" s="259"/>
      <c r="DO132" s="259"/>
      <c r="DP132" s="236"/>
      <c r="DQ132" s="236"/>
      <c r="DR132" s="236"/>
      <c r="DS132" s="236"/>
      <c r="DT132" s="236"/>
      <c r="DU132" s="236"/>
      <c r="DV132" s="236"/>
      <c r="DW132" s="236"/>
      <c r="DX132" s="236"/>
      <c r="DY132" s="236"/>
      <c r="DZ132" s="236"/>
    </row>
    <row r="133" spans="1:131" s="233" customFormat="1" ht="26.25" customHeight="1" thickBot="1" x14ac:dyDescent="0.2">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499</v>
      </c>
      <c r="W133" s="749"/>
      <c r="X133" s="749"/>
      <c r="Y133" s="749"/>
      <c r="Z133" s="750"/>
      <c r="AA133" s="751">
        <v>7.8</v>
      </c>
      <c r="AB133" s="752"/>
      <c r="AC133" s="752"/>
      <c r="AD133" s="752"/>
      <c r="AE133" s="753"/>
      <c r="AF133" s="751">
        <v>7</v>
      </c>
      <c r="AG133" s="752"/>
      <c r="AH133" s="752"/>
      <c r="AI133" s="752"/>
      <c r="AJ133" s="753"/>
      <c r="AK133" s="751">
        <v>6.2</v>
      </c>
      <c r="AL133" s="752"/>
      <c r="AM133" s="752"/>
      <c r="AN133" s="752"/>
      <c r="AO133" s="753"/>
      <c r="AP133" s="754"/>
      <c r="AQ133" s="755"/>
      <c r="AR133" s="755"/>
      <c r="AS133" s="755"/>
      <c r="AT133" s="756"/>
      <c r="AU133" s="236"/>
      <c r="AV133" s="236"/>
      <c r="AW133" s="236"/>
      <c r="AX133" s="236"/>
      <c r="AY133" s="236"/>
      <c r="AZ133" s="236"/>
      <c r="BA133" s="236"/>
      <c r="BB133" s="236"/>
      <c r="BC133" s="236"/>
      <c r="BD133" s="236"/>
      <c r="BE133" s="236"/>
      <c r="BF133" s="236"/>
      <c r="BG133" s="236"/>
      <c r="BH133" s="236"/>
      <c r="BI133" s="236"/>
      <c r="BJ133" s="236"/>
      <c r="BK133" s="236"/>
      <c r="BL133" s="236"/>
      <c r="BM133" s="236"/>
      <c r="BN133" s="259"/>
      <c r="BO133" s="259"/>
      <c r="BP133" s="259"/>
      <c r="BQ133" s="259"/>
      <c r="BR133" s="259"/>
      <c r="BS133" s="259"/>
      <c r="BT133" s="259"/>
      <c r="BU133" s="259"/>
      <c r="BV133" s="259"/>
      <c r="BW133" s="259"/>
      <c r="BX133" s="259"/>
      <c r="BY133" s="259"/>
      <c r="BZ133" s="259"/>
      <c r="CA133" s="259"/>
      <c r="CB133" s="259"/>
      <c r="CC133" s="259"/>
      <c r="CD133" s="259"/>
      <c r="CE133" s="259"/>
      <c r="CF133" s="259"/>
      <c r="CG133" s="259"/>
      <c r="CH133" s="259"/>
      <c r="CI133" s="259"/>
      <c r="CJ133" s="259"/>
      <c r="CK133" s="259"/>
      <c r="CL133" s="259"/>
      <c r="CM133" s="259"/>
      <c r="CN133" s="259"/>
      <c r="CO133" s="259"/>
      <c r="CP133" s="259"/>
      <c r="CQ133" s="259"/>
      <c r="CR133" s="259"/>
      <c r="CS133" s="259"/>
      <c r="CT133" s="259"/>
      <c r="CU133" s="259"/>
      <c r="CV133" s="259"/>
      <c r="CW133" s="259"/>
      <c r="CX133" s="259"/>
      <c r="CY133" s="259"/>
      <c r="CZ133" s="259"/>
      <c r="DA133" s="259"/>
      <c r="DB133" s="259"/>
      <c r="DC133" s="259"/>
      <c r="DD133" s="259"/>
      <c r="DE133" s="259"/>
      <c r="DF133" s="259"/>
      <c r="DG133" s="259"/>
      <c r="DH133" s="259"/>
      <c r="DI133" s="259"/>
      <c r="DJ133" s="259"/>
      <c r="DK133" s="259"/>
      <c r="DL133" s="259"/>
      <c r="DM133" s="259"/>
      <c r="DN133" s="259"/>
      <c r="DO133" s="259"/>
      <c r="DP133" s="236"/>
      <c r="DQ133" s="236"/>
      <c r="DR133" s="236"/>
      <c r="DS133" s="236"/>
      <c r="DT133" s="236"/>
      <c r="DU133" s="236"/>
      <c r="DV133" s="236"/>
      <c r="DW133" s="236"/>
      <c r="DX133" s="236"/>
      <c r="DY133" s="236"/>
      <c r="DZ133" s="236"/>
    </row>
    <row r="134" spans="1:131" ht="11.25" customHeight="1" x14ac:dyDescent="0.15">
      <c r="A134" s="261"/>
      <c r="B134" s="261"/>
      <c r="C134" s="261"/>
      <c r="D134" s="261"/>
      <c r="E134" s="261"/>
      <c r="F134" s="261"/>
      <c r="G134" s="261"/>
      <c r="H134" s="261"/>
      <c r="I134" s="261"/>
      <c r="J134" s="261"/>
      <c r="K134" s="261"/>
      <c r="L134" s="261"/>
      <c r="M134" s="261"/>
      <c r="N134" s="261"/>
      <c r="O134" s="261"/>
      <c r="P134" s="261"/>
      <c r="Q134" s="261"/>
      <c r="R134" s="261"/>
      <c r="S134" s="261"/>
      <c r="T134" s="261"/>
      <c r="U134" s="261"/>
      <c r="V134" s="261"/>
      <c r="W134" s="261"/>
      <c r="X134" s="261"/>
      <c r="Y134" s="261"/>
      <c r="Z134" s="261"/>
      <c r="AA134" s="261"/>
      <c r="AB134" s="261"/>
      <c r="AC134" s="261"/>
      <c r="AD134" s="261"/>
      <c r="AE134" s="261"/>
      <c r="AF134" s="261"/>
      <c r="AG134" s="261"/>
      <c r="AH134" s="261"/>
      <c r="AI134" s="261"/>
      <c r="AJ134" s="261"/>
      <c r="AK134" s="261"/>
      <c r="AL134" s="261"/>
      <c r="AM134" s="261"/>
      <c r="AN134" s="261"/>
      <c r="AO134" s="261"/>
      <c r="AP134" s="261"/>
      <c r="AQ134" s="261"/>
      <c r="AR134" s="261"/>
      <c r="AS134" s="261"/>
      <c r="AT134" s="261"/>
      <c r="AU134" s="236"/>
      <c r="AV134" s="236"/>
      <c r="AW134" s="236"/>
      <c r="AX134" s="236"/>
      <c r="AY134" s="236"/>
      <c r="AZ134" s="236"/>
      <c r="BA134" s="236"/>
      <c r="BB134" s="236"/>
      <c r="BC134" s="236"/>
      <c r="BD134" s="236"/>
      <c r="BE134" s="236"/>
      <c r="BF134" s="236"/>
      <c r="BG134" s="236"/>
      <c r="BH134" s="236"/>
      <c r="BI134" s="236"/>
      <c r="BJ134" s="236"/>
      <c r="BK134" s="236"/>
      <c r="BL134" s="236"/>
      <c r="BM134" s="236"/>
      <c r="BN134" s="259"/>
      <c r="BO134" s="259"/>
      <c r="BP134" s="259"/>
      <c r="BQ134" s="259"/>
      <c r="BR134" s="259"/>
      <c r="BS134" s="259"/>
      <c r="BT134" s="259"/>
      <c r="BU134" s="259"/>
      <c r="BV134" s="259"/>
      <c r="BW134" s="259"/>
      <c r="BX134" s="259"/>
      <c r="BY134" s="259"/>
      <c r="BZ134" s="259"/>
      <c r="CA134" s="259"/>
      <c r="CB134" s="259"/>
      <c r="CC134" s="259"/>
      <c r="CD134" s="259"/>
      <c r="CE134" s="259"/>
      <c r="CF134" s="259"/>
      <c r="CG134" s="259"/>
      <c r="CH134" s="259"/>
      <c r="CI134" s="259"/>
      <c r="CJ134" s="259"/>
      <c r="CK134" s="259"/>
      <c r="CL134" s="259"/>
      <c r="CM134" s="259"/>
      <c r="CN134" s="259"/>
      <c r="CO134" s="259"/>
      <c r="CP134" s="259"/>
      <c r="CQ134" s="259"/>
      <c r="CR134" s="259"/>
      <c r="CS134" s="259"/>
      <c r="CT134" s="259"/>
      <c r="CU134" s="259"/>
      <c r="CV134" s="259"/>
      <c r="CW134" s="259"/>
      <c r="CX134" s="259"/>
      <c r="CY134" s="259"/>
      <c r="CZ134" s="259"/>
      <c r="DA134" s="259"/>
      <c r="DB134" s="259"/>
      <c r="DC134" s="259"/>
      <c r="DD134" s="259"/>
      <c r="DE134" s="259"/>
      <c r="DF134" s="259"/>
      <c r="DG134" s="259"/>
      <c r="DH134" s="259"/>
      <c r="DI134" s="259"/>
      <c r="DJ134" s="259"/>
      <c r="DK134" s="259"/>
      <c r="DL134" s="259"/>
      <c r="DM134" s="259"/>
      <c r="DN134" s="259"/>
      <c r="DO134" s="259"/>
      <c r="DP134" s="236"/>
      <c r="DQ134" s="236"/>
      <c r="DR134" s="236"/>
      <c r="DS134" s="236"/>
      <c r="DT134" s="236"/>
      <c r="DU134" s="236"/>
      <c r="DV134" s="236"/>
      <c r="DW134" s="236"/>
      <c r="DX134" s="236"/>
      <c r="DY134" s="236"/>
      <c r="DZ134" s="236"/>
      <c r="EA134" s="233"/>
    </row>
    <row r="135" spans="1:131" ht="14.25" hidden="1" x14ac:dyDescent="0.15">
      <c r="AU135" s="261"/>
      <c r="AV135" s="261"/>
      <c r="AW135" s="261"/>
      <c r="AX135" s="261"/>
      <c r="AY135" s="261"/>
      <c r="AZ135" s="261"/>
      <c r="BA135" s="261"/>
      <c r="BB135" s="261"/>
      <c r="BC135" s="261"/>
      <c r="BD135" s="261"/>
      <c r="BE135" s="261"/>
      <c r="BF135" s="261"/>
      <c r="BG135" s="261"/>
      <c r="BH135" s="261"/>
      <c r="BI135" s="261"/>
      <c r="BJ135" s="261"/>
      <c r="BK135" s="261"/>
      <c r="BL135" s="261"/>
      <c r="BM135" s="261"/>
      <c r="BN135" s="261"/>
      <c r="BO135" s="261"/>
      <c r="BP135" s="261"/>
      <c r="BQ135" s="261"/>
      <c r="BR135" s="261"/>
      <c r="BS135" s="261"/>
      <c r="BT135" s="261"/>
      <c r="BU135" s="261"/>
      <c r="BV135" s="261"/>
      <c r="BW135" s="261"/>
      <c r="BX135" s="261"/>
      <c r="BY135" s="261"/>
      <c r="BZ135" s="261"/>
      <c r="CA135" s="261"/>
      <c r="CB135" s="261"/>
      <c r="CC135" s="261"/>
      <c r="CD135" s="261"/>
      <c r="CE135" s="261"/>
      <c r="CF135" s="261"/>
      <c r="CG135" s="261"/>
      <c r="CH135" s="261"/>
      <c r="CI135" s="261"/>
      <c r="CJ135" s="261"/>
      <c r="CK135" s="261"/>
      <c r="CL135" s="261"/>
      <c r="CM135" s="261"/>
      <c r="CN135" s="261"/>
      <c r="CO135" s="261"/>
      <c r="CP135" s="261"/>
      <c r="CQ135" s="261"/>
      <c r="CR135" s="261"/>
      <c r="CS135" s="261"/>
      <c r="CT135" s="261"/>
      <c r="CU135" s="261"/>
      <c r="CV135" s="261"/>
      <c r="CW135" s="261"/>
      <c r="CX135" s="261"/>
      <c r="CY135" s="261"/>
      <c r="CZ135" s="261"/>
      <c r="DA135" s="261"/>
      <c r="DB135" s="261"/>
      <c r="DC135" s="261"/>
      <c r="DD135" s="261"/>
      <c r="DE135" s="261"/>
      <c r="DF135" s="261"/>
      <c r="DG135" s="261"/>
      <c r="DH135" s="261"/>
      <c r="DI135" s="261"/>
      <c r="DJ135" s="261"/>
      <c r="DK135" s="261"/>
      <c r="DL135" s="261"/>
      <c r="DM135" s="261"/>
      <c r="DN135" s="261"/>
      <c r="DO135" s="261"/>
      <c r="DP135" s="261"/>
      <c r="DQ135" s="261"/>
      <c r="DR135" s="261"/>
      <c r="DS135" s="261"/>
      <c r="DT135" s="261"/>
      <c r="DU135" s="261"/>
      <c r="DV135" s="261"/>
      <c r="DW135" s="261"/>
      <c r="DX135" s="261"/>
      <c r="DY135" s="261"/>
      <c r="DZ135" s="261"/>
    </row>
  </sheetData>
  <sheetProtection algorithmName="SHA-512" hashValue="caTdlAVdqu1mfAGAQQ1DwXKTet26s5dKo60uTzvkMDZeeA8tgMkDbp+GSyipgp9vdmbEqRwgBh29XX/p3s7GwQ==" saltValue="+9qKDI2hLRhJbzjc2UXA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3" customWidth="1"/>
    <col min="121" max="121" width="0" style="262" hidden="1" customWidth="1"/>
    <col min="122" max="16384" width="9" style="262" hidden="1"/>
  </cols>
  <sheetData>
    <row r="1" spans="1:120"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62"/>
    </row>
    <row r="17" spans="119:120" x14ac:dyDescent="0.15">
      <c r="DP17" s="262"/>
    </row>
    <row r="18" spans="119:120" x14ac:dyDescent="0.15"/>
    <row r="19" spans="119:120" x14ac:dyDescent="0.15"/>
    <row r="20" spans="119:120" x14ac:dyDescent="0.15">
      <c r="DO20" s="262"/>
      <c r="DP20" s="262"/>
    </row>
    <row r="21" spans="119:120" x14ac:dyDescent="0.15">
      <c r="DP21" s="262"/>
    </row>
    <row r="22" spans="119:120" x14ac:dyDescent="0.15"/>
    <row r="23" spans="119:120" x14ac:dyDescent="0.15">
      <c r="DO23" s="262"/>
      <c r="DP23" s="262"/>
    </row>
    <row r="24" spans="119:120" x14ac:dyDescent="0.15">
      <c r="DP24" s="262"/>
    </row>
    <row r="25" spans="119:120" x14ac:dyDescent="0.15">
      <c r="DP25" s="262"/>
    </row>
    <row r="26" spans="119:120" x14ac:dyDescent="0.15">
      <c r="DO26" s="262"/>
      <c r="DP26" s="262"/>
    </row>
    <row r="27" spans="119:120" x14ac:dyDescent="0.15"/>
    <row r="28" spans="119:120" x14ac:dyDescent="0.15">
      <c r="DO28" s="262"/>
      <c r="DP28" s="262"/>
    </row>
    <row r="29" spans="119:120" x14ac:dyDescent="0.15">
      <c r="DP29" s="262"/>
    </row>
    <row r="30" spans="119:120" x14ac:dyDescent="0.15"/>
    <row r="31" spans="119:120" x14ac:dyDescent="0.15">
      <c r="DO31" s="262"/>
      <c r="DP31" s="262"/>
    </row>
    <row r="32" spans="119:120" x14ac:dyDescent="0.15"/>
    <row r="33" spans="98:120" x14ac:dyDescent="0.15">
      <c r="DO33" s="262"/>
      <c r="DP33" s="262"/>
    </row>
    <row r="34" spans="98:120" x14ac:dyDescent="0.15">
      <c r="DM34" s="262"/>
    </row>
    <row r="35" spans="98:120" x14ac:dyDescent="0.15">
      <c r="CT35" s="262"/>
      <c r="CU35" s="262"/>
      <c r="CV35" s="262"/>
      <c r="CY35" s="262"/>
      <c r="CZ35" s="262"/>
      <c r="DA35" s="262"/>
      <c r="DD35" s="262"/>
      <c r="DE35" s="262"/>
      <c r="DF35" s="262"/>
      <c r="DI35" s="262"/>
      <c r="DJ35" s="262"/>
      <c r="DK35" s="262"/>
      <c r="DM35" s="262"/>
      <c r="DN35" s="262"/>
      <c r="DO35" s="262"/>
      <c r="DP35" s="262"/>
    </row>
    <row r="36" spans="98:120" x14ac:dyDescent="0.15"/>
    <row r="37" spans="98:120" x14ac:dyDescent="0.15">
      <c r="CW37" s="262"/>
      <c r="DB37" s="262"/>
      <c r="DG37" s="262"/>
      <c r="DL37" s="262"/>
      <c r="DP37" s="262"/>
    </row>
    <row r="38" spans="98:120" x14ac:dyDescent="0.15">
      <c r="CT38" s="262"/>
      <c r="CU38" s="262"/>
      <c r="CV38" s="262"/>
      <c r="CW38" s="262"/>
      <c r="CY38" s="262"/>
      <c r="CZ38" s="262"/>
      <c r="DA38" s="262"/>
      <c r="DB38" s="262"/>
      <c r="DD38" s="262"/>
      <c r="DE38" s="262"/>
      <c r="DF38" s="262"/>
      <c r="DG38" s="262"/>
      <c r="DI38" s="262"/>
      <c r="DJ38" s="262"/>
      <c r="DK38" s="262"/>
      <c r="DL38" s="262"/>
      <c r="DN38" s="262"/>
      <c r="DO38" s="262"/>
      <c r="DP38" s="26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62"/>
      <c r="DO49" s="262"/>
      <c r="DP49" s="26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62"/>
      <c r="CS63" s="262"/>
      <c r="CX63" s="262"/>
      <c r="DC63" s="262"/>
      <c r="DH63" s="262"/>
    </row>
    <row r="64" spans="22:120" x14ac:dyDescent="0.15">
      <c r="V64" s="262"/>
    </row>
    <row r="65" spans="15:120" x14ac:dyDescent="0.15">
      <c r="X65" s="262"/>
      <c r="Z65" s="262"/>
      <c r="AA65" s="262"/>
      <c r="AB65" s="262"/>
      <c r="AC65" s="262"/>
      <c r="AD65" s="262"/>
      <c r="AE65" s="262"/>
      <c r="AF65" s="262"/>
      <c r="AG65" s="262"/>
      <c r="AH65" s="262"/>
      <c r="AI65" s="262"/>
      <c r="AJ65" s="262"/>
      <c r="AK65" s="262"/>
      <c r="AL65" s="262"/>
      <c r="AM65" s="262"/>
      <c r="AN65" s="262"/>
      <c r="AO65" s="262"/>
      <c r="AP65" s="262"/>
      <c r="AQ65" s="262"/>
      <c r="AR65" s="262"/>
      <c r="AS65" s="262"/>
      <c r="AT65" s="262"/>
      <c r="AU65" s="262"/>
      <c r="AV65" s="262"/>
      <c r="AW65" s="262"/>
      <c r="AX65" s="262"/>
      <c r="AY65" s="262"/>
      <c r="AZ65" s="262"/>
      <c r="BA65" s="262"/>
      <c r="BB65" s="262"/>
      <c r="BC65" s="262"/>
      <c r="BD65" s="262"/>
      <c r="BE65" s="262"/>
      <c r="BF65" s="262"/>
      <c r="BG65" s="262"/>
      <c r="BH65" s="262"/>
      <c r="BI65" s="262"/>
      <c r="BJ65" s="262"/>
      <c r="BK65" s="262"/>
      <c r="BL65" s="262"/>
      <c r="BM65" s="262"/>
      <c r="BN65" s="262"/>
      <c r="BO65" s="262"/>
      <c r="BP65" s="262"/>
      <c r="BQ65" s="262"/>
      <c r="BR65" s="262"/>
      <c r="BS65" s="262"/>
      <c r="BT65" s="262"/>
      <c r="BU65" s="262"/>
      <c r="BV65" s="262"/>
      <c r="BW65" s="262"/>
      <c r="BX65" s="262"/>
      <c r="BY65" s="262"/>
      <c r="BZ65" s="262"/>
      <c r="CA65" s="262"/>
      <c r="CB65" s="262"/>
      <c r="CC65" s="262"/>
      <c r="CD65" s="262"/>
      <c r="CE65" s="262"/>
      <c r="CF65" s="262"/>
      <c r="CG65" s="262"/>
      <c r="CH65" s="262"/>
      <c r="CI65" s="262"/>
      <c r="CJ65" s="262"/>
      <c r="CK65" s="262"/>
      <c r="CL65" s="262"/>
      <c r="CM65" s="262"/>
      <c r="CN65" s="262"/>
      <c r="CO65" s="262"/>
      <c r="CP65" s="262"/>
      <c r="CQ65" s="262"/>
      <c r="CR65" s="262"/>
      <c r="CU65" s="262"/>
      <c r="CZ65" s="262"/>
      <c r="DE65" s="262"/>
      <c r="DJ65" s="262"/>
    </row>
    <row r="66" spans="15:120" x14ac:dyDescent="0.15">
      <c r="Q66" s="262"/>
      <c r="S66" s="262"/>
      <c r="U66" s="262"/>
      <c r="DM66" s="262"/>
    </row>
    <row r="67" spans="15:120" x14ac:dyDescent="0.15">
      <c r="O67" s="262"/>
      <c r="P67" s="262"/>
      <c r="R67" s="262"/>
      <c r="T67" s="262"/>
      <c r="Y67" s="262"/>
      <c r="CT67" s="262"/>
      <c r="CV67" s="262"/>
      <c r="CW67" s="262"/>
      <c r="CY67" s="262"/>
      <c r="DA67" s="262"/>
      <c r="DB67" s="262"/>
      <c r="DD67" s="262"/>
      <c r="DF67" s="262"/>
      <c r="DG67" s="262"/>
      <c r="DI67" s="262"/>
      <c r="DK67" s="262"/>
      <c r="DL67" s="262"/>
      <c r="DN67" s="262"/>
      <c r="DO67" s="262"/>
      <c r="DP67" s="262"/>
    </row>
    <row r="68" spans="15:120" x14ac:dyDescent="0.15"/>
    <row r="69" spans="15:120" x14ac:dyDescent="0.15"/>
    <row r="70" spans="15:120" x14ac:dyDescent="0.15"/>
    <row r="71" spans="15:120" x14ac:dyDescent="0.15"/>
    <row r="72" spans="15:120" x14ac:dyDescent="0.15">
      <c r="DP72" s="262"/>
    </row>
    <row r="73" spans="15:120" x14ac:dyDescent="0.15">
      <c r="DP73" s="26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62"/>
      <c r="CX96" s="262"/>
      <c r="DC96" s="262"/>
      <c r="DH96" s="262"/>
    </row>
    <row r="97" spans="24:120" x14ac:dyDescent="0.15">
      <c r="CS97" s="262"/>
      <c r="CX97" s="262"/>
      <c r="DC97" s="262"/>
      <c r="DH97" s="262"/>
      <c r="DP97" s="263" t="s">
        <v>500</v>
      </c>
    </row>
    <row r="98" spans="24:120" hidden="1" x14ac:dyDescent="0.15">
      <c r="CS98" s="262"/>
      <c r="CX98" s="262"/>
      <c r="DC98" s="262"/>
      <c r="DH98" s="262"/>
    </row>
    <row r="99" spans="24:120" hidden="1" x14ac:dyDescent="0.15">
      <c r="CS99" s="262"/>
      <c r="CX99" s="262"/>
      <c r="DC99" s="262"/>
      <c r="DH99" s="262"/>
    </row>
    <row r="101" spans="24:120" ht="12" hidden="1" customHeight="1" x14ac:dyDescent="0.15">
      <c r="X101" s="262"/>
      <c r="Y101" s="262"/>
      <c r="Z101" s="262"/>
      <c r="AA101" s="262"/>
      <c r="AB101" s="262"/>
      <c r="AC101" s="262"/>
      <c r="AD101" s="262"/>
      <c r="AE101" s="262"/>
      <c r="AF101" s="262"/>
      <c r="AG101" s="262"/>
      <c r="AH101" s="262"/>
      <c r="AI101" s="262"/>
      <c r="AJ101" s="262"/>
      <c r="AK101" s="262"/>
      <c r="AL101" s="262"/>
      <c r="AM101" s="262"/>
      <c r="AN101" s="262"/>
      <c r="AO101" s="262"/>
      <c r="AP101" s="262"/>
      <c r="AQ101" s="262"/>
      <c r="AR101" s="262"/>
      <c r="AS101" s="262"/>
      <c r="AT101" s="262"/>
      <c r="AU101" s="262"/>
      <c r="AV101" s="262"/>
      <c r="AW101" s="262"/>
      <c r="AX101" s="262"/>
      <c r="AY101" s="262"/>
      <c r="AZ101" s="262"/>
      <c r="BA101" s="262"/>
      <c r="BB101" s="262"/>
      <c r="BC101" s="262"/>
      <c r="BD101" s="262"/>
      <c r="BE101" s="262"/>
      <c r="BF101" s="262"/>
      <c r="BG101" s="262"/>
      <c r="BH101" s="262"/>
      <c r="BI101" s="262"/>
      <c r="BJ101" s="262"/>
      <c r="BK101" s="262"/>
      <c r="BL101" s="262"/>
      <c r="BM101" s="262"/>
      <c r="BN101" s="262"/>
      <c r="BO101" s="262"/>
      <c r="BP101" s="262"/>
      <c r="BQ101" s="262"/>
      <c r="BR101" s="262"/>
      <c r="BS101" s="262"/>
      <c r="BT101" s="262"/>
      <c r="BU101" s="262"/>
      <c r="BV101" s="262"/>
      <c r="BW101" s="262"/>
      <c r="BX101" s="262"/>
      <c r="BY101" s="262"/>
      <c r="BZ101" s="262"/>
      <c r="CA101" s="262"/>
      <c r="CB101" s="262"/>
      <c r="CC101" s="262"/>
      <c r="CD101" s="262"/>
      <c r="CE101" s="262"/>
      <c r="CF101" s="262"/>
      <c r="CG101" s="262"/>
      <c r="CH101" s="262"/>
      <c r="CI101" s="262"/>
      <c r="CJ101" s="262"/>
      <c r="CK101" s="262"/>
      <c r="CL101" s="262"/>
      <c r="CM101" s="262"/>
      <c r="CN101" s="262"/>
      <c r="CO101" s="262"/>
      <c r="CP101" s="262"/>
      <c r="CQ101" s="262"/>
      <c r="CR101" s="262"/>
      <c r="CU101" s="262"/>
      <c r="CZ101" s="262"/>
      <c r="DE101" s="262"/>
      <c r="DJ101" s="262"/>
    </row>
    <row r="102" spans="24:120" ht="1.5" hidden="1" customHeight="1" x14ac:dyDescent="0.15">
      <c r="CU102" s="262"/>
      <c r="CZ102" s="262"/>
      <c r="DE102" s="262"/>
      <c r="DJ102" s="262"/>
      <c r="DM102" s="262"/>
    </row>
    <row r="103" spans="24:120" hidden="1" x14ac:dyDescent="0.15">
      <c r="CT103" s="262"/>
      <c r="CV103" s="262"/>
      <c r="CW103" s="262"/>
      <c r="CY103" s="262"/>
      <c r="DA103" s="262"/>
      <c r="DB103" s="262"/>
      <c r="DD103" s="262"/>
      <c r="DF103" s="262"/>
      <c r="DG103" s="262"/>
      <c r="DI103" s="262"/>
      <c r="DK103" s="262"/>
      <c r="DL103" s="262"/>
      <c r="DM103" s="262"/>
      <c r="DN103" s="262"/>
      <c r="DO103" s="262"/>
      <c r="DP103" s="262"/>
    </row>
    <row r="104" spans="24:120" hidden="1" x14ac:dyDescent="0.15">
      <c r="CV104" s="262"/>
      <c r="CW104" s="262"/>
      <c r="DA104" s="262"/>
      <c r="DB104" s="262"/>
      <c r="DF104" s="262"/>
      <c r="DG104" s="262"/>
      <c r="DK104" s="262"/>
      <c r="DL104" s="262"/>
      <c r="DN104" s="262"/>
      <c r="DO104" s="262"/>
      <c r="DP104" s="262"/>
    </row>
    <row r="105" spans="24:120" ht="12.75" hidden="1" customHeight="1" x14ac:dyDescent="0.15"/>
  </sheetData>
  <sheetProtection algorithmName="SHA-512" hashValue="qvB5Dh9n1WVdD8XUFGjgqT82ZCJd6/LpgCD5EU6rbfdJ2wwXxyM3TLhiEMSyaIzS+sEWHZhuKFCQbSk7yJV/wA==" saltValue="e09MJBCvyNavbZr9ZzVEW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3" customWidth="1"/>
    <col min="117" max="16384" width="9" style="262" hidden="1"/>
  </cols>
  <sheetData>
    <row r="1" spans="2:116"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row>
    <row r="2" spans="2:116" x14ac:dyDescent="0.15"/>
    <row r="3" spans="2:116" x14ac:dyDescent="0.15"/>
    <row r="4" spans="2:116" x14ac:dyDescent="0.15">
      <c r="R4" s="262"/>
      <c r="S4" s="262"/>
      <c r="T4" s="262"/>
      <c r="U4" s="262"/>
      <c r="V4" s="262"/>
      <c r="W4" s="262"/>
      <c r="X4" s="262"/>
      <c r="Y4" s="262"/>
      <c r="Z4" s="262"/>
      <c r="AA4" s="262"/>
      <c r="AB4" s="262"/>
      <c r="AC4" s="262"/>
      <c r="AD4" s="262"/>
      <c r="AE4" s="262"/>
      <c r="AF4" s="262"/>
      <c r="AG4" s="262"/>
      <c r="AH4" s="262"/>
      <c r="AI4" s="262"/>
      <c r="AJ4" s="262"/>
      <c r="AK4" s="262"/>
      <c r="AL4" s="262"/>
      <c r="AM4" s="262"/>
      <c r="AN4" s="262"/>
      <c r="AO4" s="262"/>
      <c r="AP4" s="262"/>
      <c r="AQ4" s="262"/>
      <c r="AR4" s="262"/>
      <c r="AS4" s="262"/>
      <c r="AT4" s="262"/>
      <c r="AU4" s="262"/>
      <c r="AV4" s="262"/>
      <c r="AW4" s="262"/>
      <c r="AX4" s="262"/>
      <c r="AY4" s="262"/>
      <c r="AZ4" s="262"/>
      <c r="BA4" s="262"/>
      <c r="BB4" s="262"/>
      <c r="BC4" s="262"/>
      <c r="BD4" s="262"/>
      <c r="BE4" s="262"/>
      <c r="BF4" s="262"/>
      <c r="BG4" s="262"/>
      <c r="BH4" s="262"/>
      <c r="BI4" s="262"/>
      <c r="BJ4" s="262"/>
      <c r="BK4" s="262"/>
      <c r="BL4" s="262"/>
      <c r="BM4" s="262"/>
      <c r="BN4" s="262"/>
      <c r="BO4" s="262"/>
      <c r="BP4" s="262"/>
      <c r="BQ4" s="262"/>
      <c r="BR4" s="262"/>
      <c r="BS4" s="262"/>
      <c r="BT4" s="262"/>
      <c r="BU4" s="262"/>
      <c r="BV4" s="262"/>
      <c r="BW4" s="262"/>
      <c r="BX4" s="262"/>
      <c r="BY4" s="262"/>
      <c r="BZ4" s="262"/>
      <c r="CA4" s="262"/>
      <c r="CB4" s="262"/>
      <c r="CC4" s="262"/>
      <c r="CD4" s="262"/>
      <c r="CE4" s="262"/>
      <c r="CF4" s="262"/>
      <c r="CG4" s="262"/>
      <c r="CH4" s="262"/>
      <c r="CI4" s="262"/>
      <c r="CJ4" s="262"/>
      <c r="CK4" s="262"/>
      <c r="CL4" s="262"/>
      <c r="CM4" s="262"/>
      <c r="CN4" s="262"/>
      <c r="CO4" s="262"/>
      <c r="CP4" s="262"/>
      <c r="CQ4" s="262"/>
      <c r="CR4" s="262"/>
      <c r="CS4" s="262"/>
      <c r="CT4" s="262"/>
      <c r="CU4" s="262"/>
      <c r="CV4" s="262"/>
      <c r="CW4" s="262"/>
      <c r="CX4" s="262"/>
      <c r="CY4" s="262"/>
      <c r="CZ4" s="262"/>
      <c r="DA4" s="262"/>
      <c r="DB4" s="262"/>
      <c r="DC4" s="262"/>
      <c r="DD4" s="262"/>
      <c r="DE4" s="262"/>
      <c r="DF4" s="262"/>
      <c r="DG4" s="262"/>
      <c r="DH4" s="262"/>
      <c r="DI4" s="262"/>
      <c r="DJ4" s="262"/>
      <c r="DK4" s="262"/>
      <c r="DL4" s="262"/>
    </row>
    <row r="5" spans="2:116" x14ac:dyDescent="0.15">
      <c r="R5" s="262"/>
      <c r="S5" s="262"/>
      <c r="T5" s="262"/>
      <c r="U5" s="262"/>
      <c r="V5" s="262"/>
      <c r="W5" s="262"/>
      <c r="X5" s="262"/>
      <c r="Y5" s="262"/>
      <c r="Z5" s="262"/>
      <c r="AA5" s="262"/>
      <c r="AB5" s="262"/>
      <c r="AC5" s="262"/>
      <c r="AD5" s="262"/>
      <c r="AE5" s="262"/>
      <c r="AF5" s="262"/>
      <c r="AG5" s="262"/>
      <c r="AH5" s="262"/>
      <c r="AI5" s="262"/>
      <c r="AJ5" s="262"/>
      <c r="AK5" s="262"/>
      <c r="AL5" s="262"/>
      <c r="AM5" s="262"/>
      <c r="AN5" s="262"/>
      <c r="AO5" s="262"/>
      <c r="AP5" s="262"/>
      <c r="AQ5" s="262"/>
      <c r="AR5" s="262"/>
      <c r="AS5" s="262"/>
      <c r="AT5" s="262"/>
      <c r="AU5" s="262"/>
      <c r="AV5" s="262"/>
      <c r="AW5" s="262"/>
      <c r="AX5" s="262"/>
      <c r="AY5" s="262"/>
      <c r="AZ5" s="262"/>
      <c r="BA5" s="262"/>
      <c r="BB5" s="262"/>
      <c r="BC5" s="262"/>
      <c r="BD5" s="262"/>
      <c r="BE5" s="262"/>
      <c r="BF5" s="262"/>
      <c r="BG5" s="262"/>
      <c r="BH5" s="262"/>
      <c r="BI5" s="262"/>
      <c r="BJ5" s="262"/>
      <c r="BK5" s="262"/>
      <c r="BL5" s="262"/>
      <c r="BM5" s="262"/>
      <c r="BN5" s="262"/>
      <c r="BO5" s="262"/>
      <c r="BP5" s="262"/>
      <c r="BQ5" s="262"/>
      <c r="BR5" s="262"/>
      <c r="BS5" s="262"/>
      <c r="BT5" s="262"/>
      <c r="BU5" s="262"/>
      <c r="BV5" s="262"/>
      <c r="BW5" s="262"/>
      <c r="BX5" s="262"/>
      <c r="BY5" s="262"/>
      <c r="BZ5" s="262"/>
      <c r="CA5" s="262"/>
      <c r="CB5" s="262"/>
      <c r="CC5" s="262"/>
      <c r="CD5" s="262"/>
      <c r="CE5" s="262"/>
      <c r="CF5" s="262"/>
      <c r="CG5" s="262"/>
      <c r="CH5" s="262"/>
      <c r="CI5" s="262"/>
      <c r="CJ5" s="262"/>
      <c r="CK5" s="262"/>
      <c r="CL5" s="262"/>
      <c r="CM5" s="262"/>
      <c r="CN5" s="262"/>
      <c r="CO5" s="262"/>
      <c r="CP5" s="262"/>
      <c r="CQ5" s="262"/>
      <c r="CR5" s="262"/>
      <c r="CS5" s="262"/>
      <c r="CT5" s="262"/>
      <c r="CU5" s="262"/>
      <c r="CV5" s="262"/>
      <c r="CW5" s="262"/>
      <c r="CX5" s="262"/>
      <c r="CY5" s="262"/>
      <c r="CZ5" s="262"/>
      <c r="DA5" s="262"/>
      <c r="DB5" s="262"/>
      <c r="DC5" s="262"/>
      <c r="DD5" s="262"/>
      <c r="DE5" s="262"/>
      <c r="DF5" s="262"/>
      <c r="DG5" s="262"/>
      <c r="DH5" s="262"/>
      <c r="DI5" s="262"/>
      <c r="DJ5" s="262"/>
      <c r="DK5" s="262"/>
      <c r="DL5" s="26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62"/>
      <c r="AR18" s="262"/>
      <c r="AS18" s="262"/>
      <c r="AT18" s="262"/>
      <c r="AU18" s="262"/>
      <c r="AV18" s="262"/>
      <c r="AW18" s="262"/>
      <c r="AX18" s="262"/>
      <c r="AY18" s="262"/>
      <c r="AZ18" s="262"/>
      <c r="BA18" s="262"/>
      <c r="BB18" s="262"/>
      <c r="BC18" s="262"/>
      <c r="BD18" s="262"/>
      <c r="BE18" s="262"/>
      <c r="BF18" s="262"/>
      <c r="BG18" s="262"/>
      <c r="BH18" s="262"/>
      <c r="BI18" s="262"/>
      <c r="BJ18" s="262"/>
      <c r="BK18" s="262"/>
      <c r="BL18" s="262"/>
      <c r="BM18" s="262"/>
      <c r="BN18" s="262"/>
      <c r="BO18" s="262"/>
      <c r="BP18" s="262"/>
      <c r="BQ18" s="262"/>
      <c r="BR18" s="262"/>
      <c r="BS18" s="262"/>
      <c r="BT18" s="262"/>
      <c r="BU18" s="262"/>
      <c r="BV18" s="262"/>
      <c r="BW18" s="262"/>
      <c r="BX18" s="262"/>
      <c r="BY18" s="262"/>
      <c r="BZ18" s="262"/>
      <c r="CA18" s="262"/>
      <c r="CB18" s="262"/>
      <c r="CC18" s="262"/>
      <c r="CD18" s="262"/>
      <c r="CE18" s="262"/>
      <c r="CF18" s="262"/>
      <c r="CG18" s="262"/>
      <c r="CH18" s="262"/>
      <c r="CI18" s="262"/>
      <c r="CJ18" s="262"/>
      <c r="CK18" s="262"/>
      <c r="CL18" s="262"/>
      <c r="CM18" s="262"/>
      <c r="CN18" s="262"/>
      <c r="CO18" s="262"/>
      <c r="CP18" s="262"/>
      <c r="CQ18" s="262"/>
      <c r="CR18" s="262"/>
      <c r="CS18" s="262"/>
      <c r="CT18" s="262"/>
      <c r="CU18" s="262"/>
      <c r="CV18" s="262"/>
      <c r="CW18" s="262"/>
      <c r="CX18" s="262"/>
      <c r="CY18" s="262"/>
      <c r="CZ18" s="262"/>
      <c r="DA18" s="262"/>
      <c r="DB18" s="262"/>
      <c r="DC18" s="262"/>
      <c r="DD18" s="262"/>
      <c r="DE18" s="262"/>
      <c r="DF18" s="262"/>
      <c r="DG18" s="262"/>
      <c r="DH18" s="262"/>
      <c r="DI18" s="262"/>
      <c r="DJ18" s="262"/>
      <c r="DK18" s="262"/>
      <c r="DL18" s="262"/>
    </row>
    <row r="19" spans="9:116" x14ac:dyDescent="0.15"/>
    <row r="20" spans="9:116" x14ac:dyDescent="0.15"/>
    <row r="21" spans="9:116" x14ac:dyDescent="0.15">
      <c r="DL21" s="262"/>
    </row>
    <row r="22" spans="9:116" x14ac:dyDescent="0.15">
      <c r="DI22" s="262"/>
      <c r="DJ22" s="262"/>
      <c r="DK22" s="262"/>
      <c r="DL22" s="262"/>
    </row>
    <row r="23" spans="9:116" x14ac:dyDescent="0.15">
      <c r="CY23" s="262"/>
      <c r="CZ23" s="262"/>
      <c r="DA23" s="262"/>
      <c r="DB23" s="262"/>
      <c r="DC23" s="262"/>
      <c r="DD23" s="262"/>
      <c r="DE23" s="262"/>
      <c r="DF23" s="262"/>
      <c r="DG23" s="262"/>
      <c r="DH23" s="262"/>
      <c r="DI23" s="262"/>
      <c r="DJ23" s="262"/>
      <c r="DK23" s="262"/>
      <c r="DL23" s="26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62"/>
      <c r="DA35" s="262"/>
      <c r="DB35" s="262"/>
      <c r="DC35" s="262"/>
      <c r="DD35" s="262"/>
      <c r="DE35" s="262"/>
      <c r="DF35" s="262"/>
      <c r="DG35" s="262"/>
      <c r="DH35" s="262"/>
      <c r="DI35" s="262"/>
      <c r="DJ35" s="262"/>
      <c r="DK35" s="262"/>
      <c r="DL35" s="262"/>
    </row>
    <row r="36" spans="15:116" x14ac:dyDescent="0.15"/>
    <row r="37" spans="15:116" x14ac:dyDescent="0.15">
      <c r="DL37" s="262"/>
    </row>
    <row r="38" spans="15:116" x14ac:dyDescent="0.15">
      <c r="DI38" s="262"/>
      <c r="DJ38" s="262"/>
      <c r="DK38" s="262"/>
      <c r="DL38" s="262"/>
    </row>
    <row r="39" spans="15:116" x14ac:dyDescent="0.15"/>
    <row r="40" spans="15:116" x14ac:dyDescent="0.15"/>
    <row r="41" spans="15:116" x14ac:dyDescent="0.15"/>
    <row r="42" spans="15:116" x14ac:dyDescent="0.15"/>
    <row r="43" spans="15:116" x14ac:dyDescent="0.15">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E43" s="262"/>
      <c r="DF43" s="262"/>
      <c r="DG43" s="262"/>
      <c r="DH43" s="262"/>
      <c r="DI43" s="262"/>
      <c r="DJ43" s="262"/>
      <c r="DK43" s="262"/>
      <c r="DL43" s="262"/>
    </row>
    <row r="44" spans="15:116" x14ac:dyDescent="0.15">
      <c r="DL44" s="262"/>
    </row>
    <row r="45" spans="15:116" x14ac:dyDescent="0.15"/>
    <row r="46" spans="15:116" x14ac:dyDescent="0.15">
      <c r="DA46" s="262"/>
      <c r="DB46" s="262"/>
      <c r="DC46" s="262"/>
      <c r="DD46" s="262"/>
      <c r="DE46" s="262"/>
      <c r="DF46" s="262"/>
      <c r="DG46" s="262"/>
      <c r="DH46" s="262"/>
      <c r="DI46" s="262"/>
      <c r="DJ46" s="262"/>
      <c r="DK46" s="262"/>
      <c r="DL46" s="262"/>
    </row>
    <row r="47" spans="15:116" x14ac:dyDescent="0.15"/>
    <row r="48" spans="15:116" x14ac:dyDescent="0.15"/>
    <row r="49" spans="104:116" x14ac:dyDescent="0.15"/>
    <row r="50" spans="104:116" x14ac:dyDescent="0.15">
      <c r="CZ50" s="262"/>
      <c r="DA50" s="262"/>
      <c r="DB50" s="262"/>
      <c r="DC50" s="262"/>
      <c r="DD50" s="262"/>
      <c r="DE50" s="262"/>
      <c r="DF50" s="262"/>
      <c r="DG50" s="262"/>
      <c r="DH50" s="262"/>
      <c r="DI50" s="262"/>
      <c r="DJ50" s="262"/>
      <c r="DK50" s="262"/>
      <c r="DL50" s="262"/>
    </row>
    <row r="51" spans="104:116" x14ac:dyDescent="0.15"/>
    <row r="52" spans="104:116" x14ac:dyDescent="0.15"/>
    <row r="53" spans="104:116" x14ac:dyDescent="0.15">
      <c r="DL53" s="26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62"/>
      <c r="DD67" s="262"/>
      <c r="DE67" s="262"/>
      <c r="DF67" s="262"/>
      <c r="DG67" s="262"/>
      <c r="DH67" s="262"/>
      <c r="DI67" s="262"/>
      <c r="DJ67" s="262"/>
      <c r="DK67" s="262"/>
      <c r="DL67" s="26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EX98nUU8vNCBcONVhtBXrzp643/v0oIKZ+Rbrs5NTlnU7U203LsB3HpswBNfttyY38K+JgSUnRN0Mu0/8jJ9g==" saltValue="i8BbHReAYobjYDVGJXGuGA=="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4" customWidth="1"/>
    <col min="37" max="44" width="17" style="264" customWidth="1"/>
    <col min="45" max="45" width="6.125" style="271" customWidth="1"/>
    <col min="46" max="46" width="3" style="269" customWidth="1"/>
    <col min="47" max="47" width="19.125" style="264" hidden="1" customWidth="1"/>
    <col min="48" max="52" width="12.625" style="264" hidden="1" customWidth="1"/>
    <col min="53" max="16384" width="8.625" style="264" hidden="1"/>
  </cols>
  <sheetData>
    <row r="1" spans="1:46" x14ac:dyDescent="0.15">
      <c r="AS1" s="265"/>
      <c r="AT1" s="265"/>
    </row>
    <row r="2" spans="1:46" x14ac:dyDescent="0.15">
      <c r="AS2" s="265"/>
      <c r="AT2" s="265"/>
    </row>
    <row r="3" spans="1:46" x14ac:dyDescent="0.15">
      <c r="AS3" s="265"/>
      <c r="AT3" s="265"/>
    </row>
    <row r="4" spans="1:46" x14ac:dyDescent="0.15">
      <c r="AS4" s="265"/>
      <c r="AT4" s="265"/>
    </row>
    <row r="5" spans="1:46" ht="17.25" x14ac:dyDescent="0.15">
      <c r="A5" s="266" t="s">
        <v>501</v>
      </c>
      <c r="B5" s="267"/>
      <c r="C5" s="267"/>
      <c r="D5" s="267"/>
      <c r="E5" s="267"/>
      <c r="F5" s="267"/>
      <c r="G5" s="267"/>
      <c r="H5" s="267"/>
      <c r="I5" s="267"/>
      <c r="J5" s="267"/>
      <c r="K5" s="267"/>
      <c r="L5" s="267"/>
      <c r="M5" s="267"/>
      <c r="N5" s="267"/>
      <c r="O5" s="267"/>
      <c r="P5" s="267"/>
      <c r="Q5" s="267"/>
      <c r="R5" s="267"/>
      <c r="S5" s="267"/>
      <c r="T5" s="267"/>
      <c r="U5" s="267"/>
      <c r="V5" s="267"/>
      <c r="W5" s="267"/>
      <c r="X5" s="267"/>
      <c r="Y5" s="267"/>
      <c r="Z5" s="267"/>
      <c r="AA5" s="267"/>
      <c r="AB5" s="267"/>
      <c r="AC5" s="267"/>
      <c r="AD5" s="267"/>
      <c r="AE5" s="267"/>
      <c r="AF5" s="267"/>
      <c r="AG5" s="267"/>
      <c r="AH5" s="267"/>
      <c r="AI5" s="267"/>
      <c r="AJ5" s="267"/>
      <c r="AK5" s="267"/>
      <c r="AL5" s="267"/>
      <c r="AM5" s="267"/>
      <c r="AN5" s="267"/>
      <c r="AO5" s="267"/>
      <c r="AP5" s="267"/>
      <c r="AQ5" s="267"/>
      <c r="AR5" s="267"/>
      <c r="AS5" s="268"/>
    </row>
    <row r="6" spans="1:46" x14ac:dyDescent="0.15">
      <c r="A6" s="269"/>
      <c r="B6" s="265"/>
      <c r="C6" s="265"/>
      <c r="D6" s="265"/>
      <c r="E6" s="265"/>
      <c r="F6" s="265"/>
      <c r="G6" s="265"/>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70" t="s">
        <v>502</v>
      </c>
      <c r="AL6" s="270"/>
      <c r="AM6" s="270"/>
      <c r="AN6" s="270"/>
      <c r="AO6" s="265"/>
      <c r="AP6" s="265"/>
      <c r="AQ6" s="265"/>
      <c r="AR6" s="265"/>
    </row>
    <row r="7" spans="1:46" ht="13.5" customHeight="1" x14ac:dyDescent="0.15">
      <c r="A7" s="269"/>
      <c r="B7" s="265"/>
      <c r="C7" s="265"/>
      <c r="D7" s="265"/>
      <c r="E7" s="265"/>
      <c r="F7" s="265"/>
      <c r="G7" s="265"/>
      <c r="H7" s="265"/>
      <c r="I7" s="265"/>
      <c r="J7" s="265"/>
      <c r="K7" s="265"/>
      <c r="L7" s="265"/>
      <c r="M7" s="265"/>
      <c r="N7" s="265"/>
      <c r="O7" s="265"/>
      <c r="P7" s="265"/>
      <c r="Q7" s="265"/>
      <c r="R7" s="265"/>
      <c r="S7" s="265"/>
      <c r="T7" s="265"/>
      <c r="U7" s="265"/>
      <c r="V7" s="265"/>
      <c r="W7" s="265"/>
      <c r="X7" s="265"/>
      <c r="Y7" s="265"/>
      <c r="Z7" s="265"/>
      <c r="AA7" s="265"/>
      <c r="AB7" s="265"/>
      <c r="AC7" s="265"/>
      <c r="AD7" s="265"/>
      <c r="AE7" s="265"/>
      <c r="AF7" s="265"/>
      <c r="AG7" s="265"/>
      <c r="AH7" s="265"/>
      <c r="AI7" s="265"/>
      <c r="AJ7" s="265"/>
      <c r="AK7" s="272"/>
      <c r="AL7" s="273"/>
      <c r="AM7" s="273"/>
      <c r="AN7" s="274"/>
      <c r="AO7" s="1146" t="s">
        <v>503</v>
      </c>
      <c r="AP7" s="275"/>
      <c r="AQ7" s="276" t="s">
        <v>504</v>
      </c>
      <c r="AR7" s="277"/>
    </row>
    <row r="8" spans="1:46" x14ac:dyDescent="0.15">
      <c r="A8" s="269"/>
      <c r="B8" s="265"/>
      <c r="C8" s="265"/>
      <c r="D8" s="265"/>
      <c r="E8" s="265"/>
      <c r="F8" s="265"/>
      <c r="G8" s="265"/>
      <c r="H8" s="265"/>
      <c r="I8" s="265"/>
      <c r="J8" s="265"/>
      <c r="K8" s="265"/>
      <c r="L8" s="265"/>
      <c r="M8" s="265"/>
      <c r="N8" s="265"/>
      <c r="O8" s="265"/>
      <c r="P8" s="265"/>
      <c r="Q8" s="265"/>
      <c r="R8" s="265"/>
      <c r="S8" s="265"/>
      <c r="T8" s="265"/>
      <c r="U8" s="265"/>
      <c r="V8" s="265"/>
      <c r="W8" s="265"/>
      <c r="X8" s="265"/>
      <c r="Y8" s="265"/>
      <c r="Z8" s="265"/>
      <c r="AA8" s="265"/>
      <c r="AB8" s="265"/>
      <c r="AC8" s="265"/>
      <c r="AD8" s="265"/>
      <c r="AE8" s="265"/>
      <c r="AF8" s="265"/>
      <c r="AG8" s="265"/>
      <c r="AH8" s="265"/>
      <c r="AI8" s="265"/>
      <c r="AJ8" s="265"/>
      <c r="AK8" s="278"/>
      <c r="AL8" s="279"/>
      <c r="AM8" s="279"/>
      <c r="AN8" s="280"/>
      <c r="AO8" s="1147"/>
      <c r="AP8" s="281" t="s">
        <v>505</v>
      </c>
      <c r="AQ8" s="282" t="s">
        <v>506</v>
      </c>
      <c r="AR8" s="283" t="s">
        <v>507</v>
      </c>
    </row>
    <row r="9" spans="1:46" x14ac:dyDescent="0.15">
      <c r="A9" s="269"/>
      <c r="B9" s="265"/>
      <c r="C9" s="265"/>
      <c r="D9" s="265"/>
      <c r="E9" s="265"/>
      <c r="F9" s="265"/>
      <c r="G9" s="265"/>
      <c r="H9" s="265"/>
      <c r="I9" s="265"/>
      <c r="J9" s="265"/>
      <c r="K9" s="265"/>
      <c r="L9" s="265"/>
      <c r="M9" s="265"/>
      <c r="N9" s="265"/>
      <c r="O9" s="265"/>
      <c r="P9" s="265"/>
      <c r="Q9" s="265"/>
      <c r="R9" s="265"/>
      <c r="S9" s="265"/>
      <c r="T9" s="265"/>
      <c r="U9" s="265"/>
      <c r="V9" s="265"/>
      <c r="W9" s="265"/>
      <c r="X9" s="265"/>
      <c r="Y9" s="265"/>
      <c r="Z9" s="265"/>
      <c r="AA9" s="265"/>
      <c r="AB9" s="265"/>
      <c r="AC9" s="265"/>
      <c r="AD9" s="265"/>
      <c r="AE9" s="265"/>
      <c r="AF9" s="265"/>
      <c r="AG9" s="265"/>
      <c r="AH9" s="265"/>
      <c r="AI9" s="265"/>
      <c r="AJ9" s="265"/>
      <c r="AK9" s="1158" t="s">
        <v>508</v>
      </c>
      <c r="AL9" s="1159"/>
      <c r="AM9" s="1159"/>
      <c r="AN9" s="1160"/>
      <c r="AO9" s="284">
        <v>625609</v>
      </c>
      <c r="AP9" s="284">
        <v>138901</v>
      </c>
      <c r="AQ9" s="285">
        <v>242692</v>
      </c>
      <c r="AR9" s="286">
        <v>-42.8</v>
      </c>
    </row>
    <row r="10" spans="1:46" ht="13.5" customHeight="1" x14ac:dyDescent="0.15">
      <c r="A10" s="269"/>
      <c r="B10" s="265"/>
      <c r="C10" s="265"/>
      <c r="D10" s="265"/>
      <c r="E10" s="265"/>
      <c r="F10" s="265"/>
      <c r="G10" s="265"/>
      <c r="H10" s="265"/>
      <c r="I10" s="265"/>
      <c r="J10" s="265"/>
      <c r="K10" s="265"/>
      <c r="L10" s="265"/>
      <c r="M10" s="265"/>
      <c r="N10" s="265"/>
      <c r="O10" s="265"/>
      <c r="P10" s="265"/>
      <c r="Q10" s="265"/>
      <c r="R10" s="265"/>
      <c r="S10" s="265"/>
      <c r="T10" s="265"/>
      <c r="U10" s="265"/>
      <c r="V10" s="265"/>
      <c r="W10" s="265"/>
      <c r="X10" s="265"/>
      <c r="Y10" s="265"/>
      <c r="Z10" s="265"/>
      <c r="AA10" s="265"/>
      <c r="AB10" s="265"/>
      <c r="AC10" s="265"/>
      <c r="AD10" s="265"/>
      <c r="AE10" s="265"/>
      <c r="AF10" s="265"/>
      <c r="AG10" s="265"/>
      <c r="AH10" s="265"/>
      <c r="AI10" s="265"/>
      <c r="AJ10" s="265"/>
      <c r="AK10" s="1158" t="s">
        <v>509</v>
      </c>
      <c r="AL10" s="1159"/>
      <c r="AM10" s="1159"/>
      <c r="AN10" s="1160"/>
      <c r="AO10" s="287">
        <v>110898</v>
      </c>
      <c r="AP10" s="287">
        <v>24622</v>
      </c>
      <c r="AQ10" s="288">
        <v>27094</v>
      </c>
      <c r="AR10" s="289">
        <v>-9.1</v>
      </c>
    </row>
    <row r="11" spans="1:46" ht="13.5" customHeight="1" x14ac:dyDescent="0.15">
      <c r="A11" s="269"/>
      <c r="B11" s="265"/>
      <c r="C11" s="265"/>
      <c r="D11" s="265"/>
      <c r="E11" s="265"/>
      <c r="F11" s="265"/>
      <c r="G11" s="265"/>
      <c r="H11" s="265"/>
      <c r="I11" s="265"/>
      <c r="J11" s="265"/>
      <c r="K11" s="265"/>
      <c r="L11" s="265"/>
      <c r="M11" s="265"/>
      <c r="N11" s="265"/>
      <c r="O11" s="265"/>
      <c r="P11" s="265"/>
      <c r="Q11" s="265"/>
      <c r="R11" s="265"/>
      <c r="S11" s="265"/>
      <c r="T11" s="265"/>
      <c r="U11" s="265"/>
      <c r="V11" s="265"/>
      <c r="W11" s="265"/>
      <c r="X11" s="265"/>
      <c r="Y11" s="265"/>
      <c r="Z11" s="265"/>
      <c r="AA11" s="265"/>
      <c r="AB11" s="265"/>
      <c r="AC11" s="265"/>
      <c r="AD11" s="265"/>
      <c r="AE11" s="265"/>
      <c r="AF11" s="265"/>
      <c r="AG11" s="265"/>
      <c r="AH11" s="265"/>
      <c r="AI11" s="265"/>
      <c r="AJ11" s="265"/>
      <c r="AK11" s="1158" t="s">
        <v>510</v>
      </c>
      <c r="AL11" s="1159"/>
      <c r="AM11" s="1159"/>
      <c r="AN11" s="1160"/>
      <c r="AO11" s="287" t="s">
        <v>511</v>
      </c>
      <c r="AP11" s="287" t="s">
        <v>511</v>
      </c>
      <c r="AQ11" s="288">
        <v>4163</v>
      </c>
      <c r="AR11" s="289" t="s">
        <v>511</v>
      </c>
    </row>
    <row r="12" spans="1:46" ht="13.5" customHeight="1" x14ac:dyDescent="0.15">
      <c r="A12" s="269"/>
      <c r="B12" s="265"/>
      <c r="C12" s="265"/>
      <c r="D12" s="265"/>
      <c r="E12" s="265"/>
      <c r="F12" s="265"/>
      <c r="G12" s="265"/>
      <c r="H12" s="265"/>
      <c r="I12" s="265"/>
      <c r="J12" s="265"/>
      <c r="K12" s="265"/>
      <c r="L12" s="265"/>
      <c r="M12" s="265"/>
      <c r="N12" s="265"/>
      <c r="O12" s="265"/>
      <c r="P12" s="265"/>
      <c r="Q12" s="265"/>
      <c r="R12" s="265"/>
      <c r="S12" s="265"/>
      <c r="T12" s="265"/>
      <c r="U12" s="265"/>
      <c r="V12" s="265"/>
      <c r="W12" s="265"/>
      <c r="X12" s="265"/>
      <c r="Y12" s="265"/>
      <c r="Z12" s="265"/>
      <c r="AA12" s="265"/>
      <c r="AB12" s="265"/>
      <c r="AC12" s="265"/>
      <c r="AD12" s="265"/>
      <c r="AE12" s="265"/>
      <c r="AF12" s="265"/>
      <c r="AG12" s="265"/>
      <c r="AH12" s="265"/>
      <c r="AI12" s="265"/>
      <c r="AJ12" s="265"/>
      <c r="AK12" s="1158" t="s">
        <v>512</v>
      </c>
      <c r="AL12" s="1159"/>
      <c r="AM12" s="1159"/>
      <c r="AN12" s="1160"/>
      <c r="AO12" s="287" t="s">
        <v>511</v>
      </c>
      <c r="AP12" s="287" t="s">
        <v>511</v>
      </c>
      <c r="AQ12" s="288" t="s">
        <v>511</v>
      </c>
      <c r="AR12" s="289" t="s">
        <v>511</v>
      </c>
    </row>
    <row r="13" spans="1:46" ht="13.5" customHeight="1" x14ac:dyDescent="0.15">
      <c r="A13" s="269"/>
      <c r="B13" s="265"/>
      <c r="C13" s="265"/>
      <c r="D13" s="265"/>
      <c r="E13" s="265"/>
      <c r="F13" s="265"/>
      <c r="G13" s="265"/>
      <c r="H13" s="265"/>
      <c r="I13" s="265"/>
      <c r="J13" s="265"/>
      <c r="K13" s="265"/>
      <c r="L13" s="265"/>
      <c r="M13" s="265"/>
      <c r="N13" s="265"/>
      <c r="O13" s="265"/>
      <c r="P13" s="265"/>
      <c r="Q13" s="265"/>
      <c r="R13" s="265"/>
      <c r="S13" s="265"/>
      <c r="T13" s="265"/>
      <c r="U13" s="265"/>
      <c r="V13" s="265"/>
      <c r="W13" s="265"/>
      <c r="X13" s="265"/>
      <c r="Y13" s="265"/>
      <c r="Z13" s="265"/>
      <c r="AA13" s="265"/>
      <c r="AB13" s="265"/>
      <c r="AC13" s="265"/>
      <c r="AD13" s="265"/>
      <c r="AE13" s="265"/>
      <c r="AF13" s="265"/>
      <c r="AG13" s="265"/>
      <c r="AH13" s="265"/>
      <c r="AI13" s="265"/>
      <c r="AJ13" s="265"/>
      <c r="AK13" s="1158" t="s">
        <v>513</v>
      </c>
      <c r="AL13" s="1159"/>
      <c r="AM13" s="1159"/>
      <c r="AN13" s="1160"/>
      <c r="AO13" s="287">
        <v>32299</v>
      </c>
      <c r="AP13" s="287">
        <v>7171</v>
      </c>
      <c r="AQ13" s="288">
        <v>8881</v>
      </c>
      <c r="AR13" s="289">
        <v>-19.3</v>
      </c>
    </row>
    <row r="14" spans="1:46" ht="13.5" customHeight="1" x14ac:dyDescent="0.15">
      <c r="A14" s="269"/>
      <c r="B14" s="265"/>
      <c r="C14" s="265"/>
      <c r="D14" s="265"/>
      <c r="E14" s="265"/>
      <c r="F14" s="265"/>
      <c r="G14" s="265"/>
      <c r="H14" s="265"/>
      <c r="I14" s="265"/>
      <c r="J14" s="265"/>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1158" t="s">
        <v>514</v>
      </c>
      <c r="AL14" s="1159"/>
      <c r="AM14" s="1159"/>
      <c r="AN14" s="1160"/>
      <c r="AO14" s="287">
        <v>4827</v>
      </c>
      <c r="AP14" s="287">
        <v>1072</v>
      </c>
      <c r="AQ14" s="288">
        <v>5165</v>
      </c>
      <c r="AR14" s="289">
        <v>-79.2</v>
      </c>
    </row>
    <row r="15" spans="1:46" ht="13.5" customHeight="1" x14ac:dyDescent="0.15">
      <c r="A15" s="269"/>
      <c r="B15" s="265"/>
      <c r="C15" s="265"/>
      <c r="D15" s="265"/>
      <c r="E15" s="265"/>
      <c r="F15" s="265"/>
      <c r="G15" s="265"/>
      <c r="H15" s="265"/>
      <c r="I15" s="265"/>
      <c r="J15" s="265"/>
      <c r="K15" s="265"/>
      <c r="L15" s="265"/>
      <c r="M15" s="265"/>
      <c r="N15" s="265"/>
      <c r="O15" s="265"/>
      <c r="P15" s="265"/>
      <c r="Q15" s="265"/>
      <c r="R15" s="265"/>
      <c r="S15" s="265"/>
      <c r="T15" s="265"/>
      <c r="U15" s="265"/>
      <c r="V15" s="265"/>
      <c r="W15" s="265"/>
      <c r="X15" s="265"/>
      <c r="Y15" s="265"/>
      <c r="Z15" s="265"/>
      <c r="AA15" s="265"/>
      <c r="AB15" s="265"/>
      <c r="AC15" s="265"/>
      <c r="AD15" s="265"/>
      <c r="AE15" s="265"/>
      <c r="AF15" s="265"/>
      <c r="AG15" s="265"/>
      <c r="AH15" s="265"/>
      <c r="AI15" s="265"/>
      <c r="AJ15" s="265"/>
      <c r="AK15" s="1161" t="s">
        <v>515</v>
      </c>
      <c r="AL15" s="1162"/>
      <c r="AM15" s="1162"/>
      <c r="AN15" s="1163"/>
      <c r="AO15" s="287">
        <v>-66012</v>
      </c>
      <c r="AP15" s="287">
        <v>-14656</v>
      </c>
      <c r="AQ15" s="288">
        <v>-18870</v>
      </c>
      <c r="AR15" s="289">
        <v>-22.3</v>
      </c>
    </row>
    <row r="16" spans="1:46" x14ac:dyDescent="0.15">
      <c r="A16" s="269"/>
      <c r="B16" s="265"/>
      <c r="C16" s="265"/>
      <c r="D16" s="265"/>
      <c r="E16" s="265"/>
      <c r="F16" s="265"/>
      <c r="G16" s="265"/>
      <c r="H16" s="265"/>
      <c r="I16" s="265"/>
      <c r="J16" s="265"/>
      <c r="K16" s="265"/>
      <c r="L16" s="265"/>
      <c r="M16" s="265"/>
      <c r="N16" s="265"/>
      <c r="O16" s="265"/>
      <c r="P16" s="265"/>
      <c r="Q16" s="265"/>
      <c r="R16" s="265"/>
      <c r="S16" s="265"/>
      <c r="T16" s="265"/>
      <c r="U16" s="265"/>
      <c r="V16" s="265"/>
      <c r="W16" s="265"/>
      <c r="X16" s="265"/>
      <c r="Y16" s="265"/>
      <c r="Z16" s="265"/>
      <c r="AA16" s="265"/>
      <c r="AB16" s="265"/>
      <c r="AC16" s="265"/>
      <c r="AD16" s="265"/>
      <c r="AE16" s="265"/>
      <c r="AF16" s="265"/>
      <c r="AG16" s="265"/>
      <c r="AH16" s="265"/>
      <c r="AI16" s="265"/>
      <c r="AJ16" s="265"/>
      <c r="AK16" s="1161" t="s">
        <v>189</v>
      </c>
      <c r="AL16" s="1162"/>
      <c r="AM16" s="1162"/>
      <c r="AN16" s="1163"/>
      <c r="AO16" s="287">
        <v>707621</v>
      </c>
      <c r="AP16" s="287">
        <v>157109</v>
      </c>
      <c r="AQ16" s="288">
        <v>269124</v>
      </c>
      <c r="AR16" s="289">
        <v>-41.6</v>
      </c>
    </row>
    <row r="17" spans="1:46" x14ac:dyDescent="0.15">
      <c r="A17" s="269"/>
      <c r="B17" s="265"/>
      <c r="C17" s="265"/>
      <c r="D17" s="265"/>
      <c r="E17" s="265"/>
      <c r="F17" s="265"/>
      <c r="G17" s="265"/>
      <c r="H17" s="265"/>
      <c r="I17" s="265"/>
      <c r="J17" s="265"/>
      <c r="K17" s="265"/>
      <c r="L17" s="265"/>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5"/>
      <c r="AM17" s="265"/>
      <c r="AN17" s="265"/>
      <c r="AO17" s="265"/>
      <c r="AP17" s="265"/>
      <c r="AQ17" s="265"/>
      <c r="AR17" s="290"/>
    </row>
    <row r="18" spans="1:46" x14ac:dyDescent="0.15">
      <c r="A18" s="269"/>
      <c r="B18" s="265"/>
      <c r="C18" s="265"/>
      <c r="D18" s="265"/>
      <c r="E18" s="265"/>
      <c r="F18" s="265"/>
      <c r="G18" s="265"/>
      <c r="H18" s="265"/>
      <c r="I18" s="265"/>
      <c r="J18" s="265"/>
      <c r="K18" s="265"/>
      <c r="L18" s="265"/>
      <c r="M18" s="265"/>
      <c r="N18" s="265"/>
      <c r="O18" s="265"/>
      <c r="P18" s="265"/>
      <c r="Q18" s="265"/>
      <c r="R18" s="265"/>
      <c r="S18" s="265"/>
      <c r="T18" s="265"/>
      <c r="U18" s="265"/>
      <c r="V18" s="265"/>
      <c r="W18" s="265"/>
      <c r="X18" s="265"/>
      <c r="Y18" s="265"/>
      <c r="Z18" s="265"/>
      <c r="AA18" s="265"/>
      <c r="AB18" s="265"/>
      <c r="AC18" s="265"/>
      <c r="AD18" s="265"/>
      <c r="AE18" s="265"/>
      <c r="AF18" s="265"/>
      <c r="AG18" s="265"/>
      <c r="AH18" s="265"/>
      <c r="AI18" s="265"/>
      <c r="AJ18" s="265"/>
      <c r="AK18" s="265"/>
      <c r="AL18" s="265"/>
      <c r="AM18" s="265"/>
      <c r="AN18" s="265"/>
      <c r="AO18" s="265"/>
      <c r="AP18" s="265"/>
      <c r="AQ18" s="291"/>
      <c r="AR18" s="291"/>
    </row>
    <row r="19" spans="1:46" x14ac:dyDescent="0.15">
      <c r="A19" s="269"/>
      <c r="B19" s="265"/>
      <c r="C19" s="265"/>
      <c r="D19" s="265"/>
      <c r="E19" s="265"/>
      <c r="F19" s="265"/>
      <c r="G19" s="265"/>
      <c r="H19" s="265"/>
      <c r="I19" s="265"/>
      <c r="J19" s="265"/>
      <c r="K19" s="265"/>
      <c r="L19" s="265"/>
      <c r="M19" s="265"/>
      <c r="N19" s="265"/>
      <c r="O19" s="265"/>
      <c r="P19" s="265"/>
      <c r="Q19" s="265"/>
      <c r="R19" s="265"/>
      <c r="S19" s="265"/>
      <c r="T19" s="265"/>
      <c r="U19" s="265"/>
      <c r="V19" s="265"/>
      <c r="W19" s="265"/>
      <c r="X19" s="265"/>
      <c r="Y19" s="265"/>
      <c r="Z19" s="265"/>
      <c r="AA19" s="265"/>
      <c r="AB19" s="265"/>
      <c r="AC19" s="265"/>
      <c r="AD19" s="265"/>
      <c r="AE19" s="265"/>
      <c r="AF19" s="265"/>
      <c r="AG19" s="265"/>
      <c r="AH19" s="265"/>
      <c r="AI19" s="265"/>
      <c r="AJ19" s="265"/>
      <c r="AK19" s="265" t="s">
        <v>516</v>
      </c>
      <c r="AL19" s="265"/>
      <c r="AM19" s="265"/>
      <c r="AN19" s="265"/>
      <c r="AO19" s="265"/>
      <c r="AP19" s="265"/>
      <c r="AQ19" s="265"/>
      <c r="AR19" s="265"/>
    </row>
    <row r="20" spans="1:46" x14ac:dyDescent="0.15">
      <c r="A20" s="269"/>
      <c r="B20" s="265"/>
      <c r="C20" s="265"/>
      <c r="D20" s="265"/>
      <c r="E20" s="265"/>
      <c r="F20" s="265"/>
      <c r="G20" s="265"/>
      <c r="H20" s="265"/>
      <c r="I20" s="265"/>
      <c r="J20" s="265"/>
      <c r="K20" s="265"/>
      <c r="L20" s="265"/>
      <c r="M20" s="265"/>
      <c r="N20" s="265"/>
      <c r="O20" s="265"/>
      <c r="P20" s="265"/>
      <c r="Q20" s="265"/>
      <c r="R20" s="265"/>
      <c r="S20" s="265"/>
      <c r="T20" s="265"/>
      <c r="U20" s="265"/>
      <c r="V20" s="265"/>
      <c r="W20" s="265"/>
      <c r="X20" s="265"/>
      <c r="Y20" s="265"/>
      <c r="Z20" s="265"/>
      <c r="AA20" s="265"/>
      <c r="AB20" s="265"/>
      <c r="AC20" s="265"/>
      <c r="AD20" s="265"/>
      <c r="AE20" s="265"/>
      <c r="AF20" s="265"/>
      <c r="AG20" s="265"/>
      <c r="AH20" s="265"/>
      <c r="AI20" s="265"/>
      <c r="AJ20" s="265"/>
      <c r="AK20" s="292"/>
      <c r="AL20" s="293"/>
      <c r="AM20" s="293"/>
      <c r="AN20" s="294"/>
      <c r="AO20" s="295" t="s">
        <v>517</v>
      </c>
      <c r="AP20" s="296" t="s">
        <v>518</v>
      </c>
      <c r="AQ20" s="297" t="s">
        <v>519</v>
      </c>
      <c r="AR20" s="298"/>
    </row>
    <row r="21" spans="1:46" s="304" customFormat="1" x14ac:dyDescent="0.15">
      <c r="A21" s="299"/>
      <c r="B21" s="270"/>
      <c r="C21" s="270"/>
      <c r="D21" s="270"/>
      <c r="E21" s="270"/>
      <c r="F21" s="270"/>
      <c r="G21" s="270"/>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1164" t="s">
        <v>520</v>
      </c>
      <c r="AL21" s="1165"/>
      <c r="AM21" s="1165"/>
      <c r="AN21" s="1166"/>
      <c r="AO21" s="300">
        <v>13.32</v>
      </c>
      <c r="AP21" s="301">
        <v>24.07</v>
      </c>
      <c r="AQ21" s="302">
        <v>-10.75</v>
      </c>
      <c r="AR21" s="270"/>
      <c r="AS21" s="303"/>
      <c r="AT21" s="299"/>
    </row>
    <row r="22" spans="1:46" s="304" customFormat="1" x14ac:dyDescent="0.15">
      <c r="A22" s="299"/>
      <c r="B22" s="270"/>
      <c r="C22" s="270"/>
      <c r="D22" s="270"/>
      <c r="E22" s="270"/>
      <c r="F22" s="270"/>
      <c r="G22" s="270"/>
      <c r="H22" s="270"/>
      <c r="I22" s="270"/>
      <c r="J22" s="270"/>
      <c r="K22" s="270"/>
      <c r="L22" s="270"/>
      <c r="M22" s="270"/>
      <c r="N22" s="270"/>
      <c r="O22" s="270"/>
      <c r="P22" s="270"/>
      <c r="Q22" s="270"/>
      <c r="R22" s="270"/>
      <c r="S22" s="270"/>
      <c r="T22" s="270"/>
      <c r="U22" s="270"/>
      <c r="V22" s="270"/>
      <c r="W22" s="270"/>
      <c r="X22" s="270"/>
      <c r="Y22" s="270"/>
      <c r="Z22" s="270"/>
      <c r="AA22" s="270"/>
      <c r="AB22" s="270"/>
      <c r="AC22" s="270"/>
      <c r="AD22" s="270"/>
      <c r="AE22" s="270"/>
      <c r="AF22" s="270"/>
      <c r="AG22" s="270"/>
      <c r="AH22" s="270"/>
      <c r="AI22" s="270"/>
      <c r="AJ22" s="270"/>
      <c r="AK22" s="1164" t="s">
        <v>521</v>
      </c>
      <c r="AL22" s="1165"/>
      <c r="AM22" s="1165"/>
      <c r="AN22" s="1166"/>
      <c r="AO22" s="305">
        <v>94.3</v>
      </c>
      <c r="AP22" s="306">
        <v>94.6</v>
      </c>
      <c r="AQ22" s="307">
        <v>-0.3</v>
      </c>
      <c r="AR22" s="291"/>
      <c r="AS22" s="303"/>
      <c r="AT22" s="299"/>
    </row>
    <row r="23" spans="1:46" s="304" customFormat="1" x14ac:dyDescent="0.15">
      <c r="A23" s="299"/>
      <c r="B23" s="270"/>
      <c r="C23" s="270"/>
      <c r="D23" s="270"/>
      <c r="E23" s="270"/>
      <c r="F23" s="270"/>
      <c r="G23" s="270"/>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91"/>
      <c r="AQ23" s="291"/>
      <c r="AR23" s="291"/>
      <c r="AS23" s="303"/>
      <c r="AT23" s="299"/>
    </row>
    <row r="24" spans="1:46" s="304" customFormat="1" x14ac:dyDescent="0.15">
      <c r="A24" s="299"/>
      <c r="B24" s="270"/>
      <c r="C24" s="270"/>
      <c r="D24" s="270"/>
      <c r="E24" s="270"/>
      <c r="F24" s="270"/>
      <c r="G24" s="270"/>
      <c r="H24" s="270"/>
      <c r="I24" s="270"/>
      <c r="J24" s="270"/>
      <c r="K24" s="270"/>
      <c r="L24" s="270"/>
      <c r="M24" s="270"/>
      <c r="N24" s="270"/>
      <c r="O24" s="270"/>
      <c r="P24" s="270"/>
      <c r="Q24" s="270"/>
      <c r="R24" s="270"/>
      <c r="S24" s="270"/>
      <c r="T24" s="270"/>
      <c r="U24" s="270"/>
      <c r="V24" s="270"/>
      <c r="W24" s="270"/>
      <c r="X24" s="270"/>
      <c r="Y24" s="270"/>
      <c r="Z24" s="270"/>
      <c r="AA24" s="270"/>
      <c r="AB24" s="270"/>
      <c r="AC24" s="270"/>
      <c r="AD24" s="270"/>
      <c r="AE24" s="270"/>
      <c r="AF24" s="270"/>
      <c r="AG24" s="270"/>
      <c r="AH24" s="270"/>
      <c r="AI24" s="270"/>
      <c r="AJ24" s="270"/>
      <c r="AK24" s="270"/>
      <c r="AL24" s="270"/>
      <c r="AM24" s="270"/>
      <c r="AN24" s="270"/>
      <c r="AO24" s="270"/>
      <c r="AP24" s="291"/>
      <c r="AQ24" s="291"/>
      <c r="AR24" s="291"/>
      <c r="AS24" s="303"/>
      <c r="AT24" s="299"/>
    </row>
    <row r="25" spans="1:46" s="304" customFormat="1" x14ac:dyDescent="0.15">
      <c r="A25" s="308"/>
      <c r="B25" s="309"/>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10"/>
      <c r="AQ25" s="310"/>
      <c r="AR25" s="310"/>
      <c r="AS25" s="311"/>
      <c r="AT25" s="299"/>
    </row>
    <row r="26" spans="1:46" s="304" customFormat="1" x14ac:dyDescent="0.15">
      <c r="A26" s="1157" t="s">
        <v>522</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70"/>
    </row>
    <row r="27" spans="1:46" x14ac:dyDescent="0.15">
      <c r="A27" s="312"/>
      <c r="AO27" s="265"/>
      <c r="AP27" s="265"/>
      <c r="AQ27" s="265"/>
      <c r="AR27" s="265"/>
      <c r="AS27" s="265"/>
      <c r="AT27" s="265"/>
    </row>
    <row r="28" spans="1:46" ht="17.25" x14ac:dyDescent="0.15">
      <c r="A28" s="266" t="s">
        <v>523</v>
      </c>
      <c r="B28" s="267"/>
      <c r="C28" s="267"/>
      <c r="D28" s="267"/>
      <c r="E28" s="267"/>
      <c r="F28" s="267"/>
      <c r="G28" s="267"/>
      <c r="H28" s="267"/>
      <c r="I28" s="267"/>
      <c r="J28" s="267"/>
      <c r="K28" s="267"/>
      <c r="L28" s="267"/>
      <c r="M28" s="267"/>
      <c r="N28" s="267"/>
      <c r="O28" s="267"/>
      <c r="P28" s="267"/>
      <c r="Q28" s="267"/>
      <c r="R28" s="267"/>
      <c r="S28" s="267"/>
      <c r="T28" s="267"/>
      <c r="U28" s="267"/>
      <c r="V28" s="267"/>
      <c r="W28" s="267"/>
      <c r="X28" s="267"/>
      <c r="Y28" s="267"/>
      <c r="Z28" s="267"/>
      <c r="AA28" s="267"/>
      <c r="AB28" s="267"/>
      <c r="AC28" s="267"/>
      <c r="AD28" s="267"/>
      <c r="AE28" s="267"/>
      <c r="AF28" s="267"/>
      <c r="AG28" s="267"/>
      <c r="AH28" s="267"/>
      <c r="AI28" s="267"/>
      <c r="AJ28" s="267"/>
      <c r="AK28" s="267"/>
      <c r="AL28" s="267"/>
      <c r="AM28" s="267"/>
      <c r="AN28" s="267"/>
      <c r="AO28" s="267"/>
      <c r="AP28" s="267"/>
      <c r="AQ28" s="267"/>
      <c r="AR28" s="267"/>
      <c r="AS28" s="313"/>
    </row>
    <row r="29" spans="1:46" x14ac:dyDescent="0.15">
      <c r="A29" s="269"/>
      <c r="B29" s="265"/>
      <c r="C29" s="265"/>
      <c r="D29" s="265"/>
      <c r="E29" s="265"/>
      <c r="F29" s="265"/>
      <c r="G29" s="265"/>
      <c r="H29" s="265"/>
      <c r="I29" s="265"/>
      <c r="J29" s="265"/>
      <c r="K29" s="265"/>
      <c r="L29" s="265"/>
      <c r="M29" s="265"/>
      <c r="N29" s="265"/>
      <c r="O29" s="265"/>
      <c r="P29" s="265"/>
      <c r="Q29" s="265"/>
      <c r="R29" s="265"/>
      <c r="S29" s="265"/>
      <c r="T29" s="265"/>
      <c r="U29" s="265"/>
      <c r="V29" s="265"/>
      <c r="W29" s="265"/>
      <c r="X29" s="265"/>
      <c r="Y29" s="265"/>
      <c r="Z29" s="265"/>
      <c r="AA29" s="265"/>
      <c r="AB29" s="265"/>
      <c r="AC29" s="265"/>
      <c r="AD29" s="265"/>
      <c r="AE29" s="265"/>
      <c r="AF29" s="265"/>
      <c r="AG29" s="265"/>
      <c r="AH29" s="265"/>
      <c r="AI29" s="265"/>
      <c r="AJ29" s="265"/>
      <c r="AK29" s="270" t="s">
        <v>524</v>
      </c>
      <c r="AL29" s="270"/>
      <c r="AM29" s="270"/>
      <c r="AN29" s="270"/>
      <c r="AO29" s="265"/>
      <c r="AP29" s="265"/>
      <c r="AQ29" s="265"/>
      <c r="AR29" s="265"/>
      <c r="AS29" s="314"/>
    </row>
    <row r="30" spans="1:46" ht="13.5" customHeight="1" x14ac:dyDescent="0.15">
      <c r="A30" s="269"/>
      <c r="B30" s="265"/>
      <c r="C30" s="265"/>
      <c r="D30" s="265"/>
      <c r="E30" s="265"/>
      <c r="F30" s="265"/>
      <c r="G30" s="265"/>
      <c r="H30" s="265"/>
      <c r="I30" s="265"/>
      <c r="J30" s="265"/>
      <c r="K30" s="265"/>
      <c r="L30" s="265"/>
      <c r="M30" s="265"/>
      <c r="N30" s="265"/>
      <c r="O30" s="265"/>
      <c r="P30" s="265"/>
      <c r="Q30" s="265"/>
      <c r="R30" s="265"/>
      <c r="S30" s="265"/>
      <c r="T30" s="265"/>
      <c r="U30" s="265"/>
      <c r="V30" s="265"/>
      <c r="W30" s="265"/>
      <c r="X30" s="265"/>
      <c r="Y30" s="265"/>
      <c r="Z30" s="265"/>
      <c r="AA30" s="265"/>
      <c r="AB30" s="265"/>
      <c r="AC30" s="265"/>
      <c r="AD30" s="265"/>
      <c r="AE30" s="265"/>
      <c r="AF30" s="265"/>
      <c r="AG30" s="265"/>
      <c r="AH30" s="265"/>
      <c r="AI30" s="265"/>
      <c r="AJ30" s="265"/>
      <c r="AK30" s="272"/>
      <c r="AL30" s="273"/>
      <c r="AM30" s="273"/>
      <c r="AN30" s="274"/>
      <c r="AO30" s="1146" t="s">
        <v>503</v>
      </c>
      <c r="AP30" s="275"/>
      <c r="AQ30" s="276" t="s">
        <v>504</v>
      </c>
      <c r="AR30" s="277"/>
    </row>
    <row r="31" spans="1:46" x14ac:dyDescent="0.15">
      <c r="A31" s="269"/>
      <c r="B31" s="265"/>
      <c r="C31" s="265"/>
      <c r="D31" s="265"/>
      <c r="E31" s="265"/>
      <c r="F31" s="265"/>
      <c r="G31" s="265"/>
      <c r="H31" s="265"/>
      <c r="I31" s="265"/>
      <c r="J31" s="265"/>
      <c r="K31" s="265"/>
      <c r="L31" s="265"/>
      <c r="M31" s="265"/>
      <c r="N31" s="265"/>
      <c r="O31" s="265"/>
      <c r="P31" s="265"/>
      <c r="Q31" s="265"/>
      <c r="R31" s="265"/>
      <c r="S31" s="265"/>
      <c r="T31" s="265"/>
      <c r="U31" s="265"/>
      <c r="V31" s="265"/>
      <c r="W31" s="265"/>
      <c r="X31" s="265"/>
      <c r="Y31" s="265"/>
      <c r="Z31" s="265"/>
      <c r="AA31" s="265"/>
      <c r="AB31" s="265"/>
      <c r="AC31" s="265"/>
      <c r="AD31" s="265"/>
      <c r="AE31" s="265"/>
      <c r="AF31" s="265"/>
      <c r="AG31" s="265"/>
      <c r="AH31" s="265"/>
      <c r="AI31" s="265"/>
      <c r="AJ31" s="265"/>
      <c r="AK31" s="278"/>
      <c r="AL31" s="279"/>
      <c r="AM31" s="279"/>
      <c r="AN31" s="280"/>
      <c r="AO31" s="1147"/>
      <c r="AP31" s="281" t="s">
        <v>505</v>
      </c>
      <c r="AQ31" s="282" t="s">
        <v>506</v>
      </c>
      <c r="AR31" s="283" t="s">
        <v>507</v>
      </c>
    </row>
    <row r="32" spans="1:46" ht="27" customHeight="1" x14ac:dyDescent="0.15">
      <c r="A32" s="269"/>
      <c r="B32" s="265"/>
      <c r="C32" s="265"/>
      <c r="D32" s="265"/>
      <c r="E32" s="265"/>
      <c r="F32" s="265"/>
      <c r="G32" s="265"/>
      <c r="H32" s="265"/>
      <c r="I32" s="265"/>
      <c r="J32" s="265"/>
      <c r="K32" s="265"/>
      <c r="L32" s="265"/>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1148" t="s">
        <v>525</v>
      </c>
      <c r="AL32" s="1149"/>
      <c r="AM32" s="1149"/>
      <c r="AN32" s="1150"/>
      <c r="AO32" s="315">
        <v>390231</v>
      </c>
      <c r="AP32" s="315">
        <v>86641</v>
      </c>
      <c r="AQ32" s="316">
        <v>141234</v>
      </c>
      <c r="AR32" s="317">
        <v>-38.700000000000003</v>
      </c>
    </row>
    <row r="33" spans="1:46" ht="13.5" customHeight="1" x14ac:dyDescent="0.15">
      <c r="A33" s="269"/>
      <c r="B33" s="265"/>
      <c r="C33" s="265"/>
      <c r="D33" s="265"/>
      <c r="E33" s="265"/>
      <c r="F33" s="265"/>
      <c r="G33" s="265"/>
      <c r="H33" s="265"/>
      <c r="I33" s="265"/>
      <c r="J33" s="265"/>
      <c r="K33" s="265"/>
      <c r="L33" s="265"/>
      <c r="M33" s="265"/>
      <c r="N33" s="265"/>
      <c r="O33" s="265"/>
      <c r="P33" s="265"/>
      <c r="Q33" s="265"/>
      <c r="R33" s="265"/>
      <c r="S33" s="265"/>
      <c r="T33" s="265"/>
      <c r="U33" s="265"/>
      <c r="V33" s="265"/>
      <c r="W33" s="265"/>
      <c r="X33" s="265"/>
      <c r="Y33" s="265"/>
      <c r="Z33" s="265"/>
      <c r="AA33" s="265"/>
      <c r="AB33" s="265"/>
      <c r="AC33" s="265"/>
      <c r="AD33" s="265"/>
      <c r="AE33" s="265"/>
      <c r="AF33" s="265"/>
      <c r="AG33" s="265"/>
      <c r="AH33" s="265"/>
      <c r="AI33" s="265"/>
      <c r="AJ33" s="265"/>
      <c r="AK33" s="1148" t="s">
        <v>526</v>
      </c>
      <c r="AL33" s="1149"/>
      <c r="AM33" s="1149"/>
      <c r="AN33" s="1150"/>
      <c r="AO33" s="315" t="s">
        <v>511</v>
      </c>
      <c r="AP33" s="315" t="s">
        <v>511</v>
      </c>
      <c r="AQ33" s="316" t="s">
        <v>511</v>
      </c>
      <c r="AR33" s="317" t="s">
        <v>511</v>
      </c>
    </row>
    <row r="34" spans="1:46" ht="27" customHeight="1" x14ac:dyDescent="0.15">
      <c r="A34" s="269"/>
      <c r="B34" s="265"/>
      <c r="C34" s="265"/>
      <c r="D34" s="265"/>
      <c r="E34" s="265"/>
      <c r="F34" s="265"/>
      <c r="G34" s="265"/>
      <c r="H34" s="265"/>
      <c r="I34" s="265"/>
      <c r="J34" s="265"/>
      <c r="K34" s="265"/>
      <c r="L34" s="265"/>
      <c r="M34" s="265"/>
      <c r="N34" s="265"/>
      <c r="O34" s="265"/>
      <c r="P34" s="265"/>
      <c r="Q34" s="265"/>
      <c r="R34" s="265"/>
      <c r="S34" s="265"/>
      <c r="T34" s="265"/>
      <c r="U34" s="265"/>
      <c r="V34" s="265"/>
      <c r="W34" s="265"/>
      <c r="X34" s="265"/>
      <c r="Y34" s="265"/>
      <c r="Z34" s="265"/>
      <c r="AA34" s="265"/>
      <c r="AB34" s="265"/>
      <c r="AC34" s="265"/>
      <c r="AD34" s="265"/>
      <c r="AE34" s="265"/>
      <c r="AF34" s="265"/>
      <c r="AG34" s="265"/>
      <c r="AH34" s="265"/>
      <c r="AI34" s="265"/>
      <c r="AJ34" s="265"/>
      <c r="AK34" s="1148" t="s">
        <v>527</v>
      </c>
      <c r="AL34" s="1149"/>
      <c r="AM34" s="1149"/>
      <c r="AN34" s="1150"/>
      <c r="AO34" s="315" t="s">
        <v>511</v>
      </c>
      <c r="AP34" s="315" t="s">
        <v>511</v>
      </c>
      <c r="AQ34" s="316" t="s">
        <v>511</v>
      </c>
      <c r="AR34" s="317" t="s">
        <v>511</v>
      </c>
    </row>
    <row r="35" spans="1:46" ht="27" customHeight="1" x14ac:dyDescent="0.15">
      <c r="A35" s="269"/>
      <c r="B35" s="265"/>
      <c r="C35" s="265"/>
      <c r="D35" s="265"/>
      <c r="E35" s="265"/>
      <c r="F35" s="265"/>
      <c r="G35" s="265"/>
      <c r="H35" s="265"/>
      <c r="I35" s="265"/>
      <c r="J35" s="265"/>
      <c r="K35" s="265"/>
      <c r="L35" s="265"/>
      <c r="M35" s="265"/>
      <c r="N35" s="265"/>
      <c r="O35" s="265"/>
      <c r="P35" s="265"/>
      <c r="Q35" s="265"/>
      <c r="R35" s="265"/>
      <c r="S35" s="265"/>
      <c r="T35" s="265"/>
      <c r="U35" s="265"/>
      <c r="V35" s="265"/>
      <c r="W35" s="265"/>
      <c r="X35" s="265"/>
      <c r="Y35" s="265"/>
      <c r="Z35" s="265"/>
      <c r="AA35" s="265"/>
      <c r="AB35" s="265"/>
      <c r="AC35" s="265"/>
      <c r="AD35" s="265"/>
      <c r="AE35" s="265"/>
      <c r="AF35" s="265"/>
      <c r="AG35" s="265"/>
      <c r="AH35" s="265"/>
      <c r="AI35" s="265"/>
      <c r="AJ35" s="265"/>
      <c r="AK35" s="1148" t="s">
        <v>528</v>
      </c>
      <c r="AL35" s="1149"/>
      <c r="AM35" s="1149"/>
      <c r="AN35" s="1150"/>
      <c r="AO35" s="315">
        <v>110356</v>
      </c>
      <c r="AP35" s="315">
        <v>24502</v>
      </c>
      <c r="AQ35" s="316">
        <v>30523</v>
      </c>
      <c r="AR35" s="317">
        <v>-19.7</v>
      </c>
    </row>
    <row r="36" spans="1:46" ht="27" customHeight="1" x14ac:dyDescent="0.15">
      <c r="A36" s="269"/>
      <c r="B36" s="265"/>
      <c r="C36" s="265"/>
      <c r="D36" s="265"/>
      <c r="E36" s="265"/>
      <c r="F36" s="265"/>
      <c r="G36" s="265"/>
      <c r="H36" s="265"/>
      <c r="I36" s="265"/>
      <c r="J36" s="265"/>
      <c r="K36" s="265"/>
      <c r="L36" s="265"/>
      <c r="M36" s="265"/>
      <c r="N36" s="265"/>
      <c r="O36" s="265"/>
      <c r="P36" s="265"/>
      <c r="Q36" s="265"/>
      <c r="R36" s="265"/>
      <c r="S36" s="265"/>
      <c r="T36" s="265"/>
      <c r="U36" s="265"/>
      <c r="V36" s="265"/>
      <c r="W36" s="265"/>
      <c r="X36" s="265"/>
      <c r="Y36" s="265"/>
      <c r="Z36" s="265"/>
      <c r="AA36" s="265"/>
      <c r="AB36" s="265"/>
      <c r="AC36" s="265"/>
      <c r="AD36" s="265"/>
      <c r="AE36" s="265"/>
      <c r="AF36" s="265"/>
      <c r="AG36" s="265"/>
      <c r="AH36" s="265"/>
      <c r="AI36" s="265"/>
      <c r="AJ36" s="265"/>
      <c r="AK36" s="1148" t="s">
        <v>529</v>
      </c>
      <c r="AL36" s="1149"/>
      <c r="AM36" s="1149"/>
      <c r="AN36" s="1150"/>
      <c r="AO36" s="315">
        <v>15171</v>
      </c>
      <c r="AP36" s="315">
        <v>3368</v>
      </c>
      <c r="AQ36" s="316">
        <v>4602</v>
      </c>
      <c r="AR36" s="317">
        <v>-26.8</v>
      </c>
    </row>
    <row r="37" spans="1:46" ht="13.5" customHeight="1" x14ac:dyDescent="0.15">
      <c r="A37" s="269"/>
      <c r="B37" s="265"/>
      <c r="C37" s="265"/>
      <c r="D37" s="265"/>
      <c r="E37" s="265"/>
      <c r="F37" s="265"/>
      <c r="G37" s="265"/>
      <c r="H37" s="265"/>
      <c r="I37" s="265"/>
      <c r="J37" s="265"/>
      <c r="K37" s="265"/>
      <c r="L37" s="265"/>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1148" t="s">
        <v>530</v>
      </c>
      <c r="AL37" s="1149"/>
      <c r="AM37" s="1149"/>
      <c r="AN37" s="1150"/>
      <c r="AO37" s="315">
        <v>1439</v>
      </c>
      <c r="AP37" s="315">
        <v>319</v>
      </c>
      <c r="AQ37" s="316">
        <v>937</v>
      </c>
      <c r="AR37" s="317">
        <v>-66</v>
      </c>
    </row>
    <row r="38" spans="1:46" ht="27" customHeight="1" x14ac:dyDescent="0.15">
      <c r="A38" s="269"/>
      <c r="B38" s="265"/>
      <c r="C38" s="265"/>
      <c r="D38" s="265"/>
      <c r="E38" s="265"/>
      <c r="F38" s="265"/>
      <c r="G38" s="265"/>
      <c r="H38" s="265"/>
      <c r="I38" s="265"/>
      <c r="J38" s="265"/>
      <c r="K38" s="265"/>
      <c r="L38" s="265"/>
      <c r="M38" s="265"/>
      <c r="N38" s="265"/>
      <c r="O38" s="265"/>
      <c r="P38" s="265"/>
      <c r="Q38" s="265"/>
      <c r="R38" s="265"/>
      <c r="S38" s="265"/>
      <c r="T38" s="265"/>
      <c r="U38" s="265"/>
      <c r="V38" s="265"/>
      <c r="W38" s="265"/>
      <c r="X38" s="265"/>
      <c r="Y38" s="265"/>
      <c r="Z38" s="265"/>
      <c r="AA38" s="265"/>
      <c r="AB38" s="265"/>
      <c r="AC38" s="265"/>
      <c r="AD38" s="265"/>
      <c r="AE38" s="265"/>
      <c r="AF38" s="265"/>
      <c r="AG38" s="265"/>
      <c r="AH38" s="265"/>
      <c r="AI38" s="265"/>
      <c r="AJ38" s="265"/>
      <c r="AK38" s="1151" t="s">
        <v>531</v>
      </c>
      <c r="AL38" s="1152"/>
      <c r="AM38" s="1152"/>
      <c r="AN38" s="1153"/>
      <c r="AO38" s="318" t="s">
        <v>511</v>
      </c>
      <c r="AP38" s="318" t="s">
        <v>511</v>
      </c>
      <c r="AQ38" s="319">
        <v>14</v>
      </c>
      <c r="AR38" s="307" t="s">
        <v>511</v>
      </c>
      <c r="AS38" s="314"/>
    </row>
    <row r="39" spans="1:46" x14ac:dyDescent="0.15">
      <c r="A39" s="269"/>
      <c r="B39" s="265"/>
      <c r="C39" s="265"/>
      <c r="D39" s="265"/>
      <c r="E39" s="265"/>
      <c r="F39" s="265"/>
      <c r="G39" s="265"/>
      <c r="H39" s="265"/>
      <c r="I39" s="265"/>
      <c r="J39" s="265"/>
      <c r="K39" s="265"/>
      <c r="L39" s="265"/>
      <c r="M39" s="265"/>
      <c r="N39" s="265"/>
      <c r="O39" s="265"/>
      <c r="P39" s="265"/>
      <c r="Q39" s="265"/>
      <c r="R39" s="265"/>
      <c r="S39" s="265"/>
      <c r="T39" s="265"/>
      <c r="U39" s="265"/>
      <c r="V39" s="265"/>
      <c r="W39" s="265"/>
      <c r="X39" s="265"/>
      <c r="Y39" s="265"/>
      <c r="Z39" s="265"/>
      <c r="AA39" s="265"/>
      <c r="AB39" s="265"/>
      <c r="AC39" s="265"/>
      <c r="AD39" s="265"/>
      <c r="AE39" s="265"/>
      <c r="AF39" s="265"/>
      <c r="AG39" s="265"/>
      <c r="AH39" s="265"/>
      <c r="AI39" s="265"/>
      <c r="AJ39" s="265"/>
      <c r="AK39" s="1151" t="s">
        <v>532</v>
      </c>
      <c r="AL39" s="1152"/>
      <c r="AM39" s="1152"/>
      <c r="AN39" s="1153"/>
      <c r="AO39" s="315" t="s">
        <v>511</v>
      </c>
      <c r="AP39" s="315" t="s">
        <v>511</v>
      </c>
      <c r="AQ39" s="316">
        <v>-6455</v>
      </c>
      <c r="AR39" s="317" t="s">
        <v>511</v>
      </c>
      <c r="AS39" s="314"/>
    </row>
    <row r="40" spans="1:46" ht="27" customHeight="1" x14ac:dyDescent="0.15">
      <c r="A40" s="269"/>
      <c r="B40" s="265"/>
      <c r="C40" s="265"/>
      <c r="D40" s="265"/>
      <c r="E40" s="265"/>
      <c r="F40" s="265"/>
      <c r="G40" s="265"/>
      <c r="H40" s="265"/>
      <c r="I40" s="265"/>
      <c r="J40" s="265"/>
      <c r="K40" s="265"/>
      <c r="L40" s="265"/>
      <c r="M40" s="265"/>
      <c r="N40" s="265"/>
      <c r="O40" s="265"/>
      <c r="P40" s="265"/>
      <c r="Q40" s="265"/>
      <c r="R40" s="265"/>
      <c r="S40" s="265"/>
      <c r="T40" s="265"/>
      <c r="U40" s="265"/>
      <c r="V40" s="265"/>
      <c r="W40" s="265"/>
      <c r="X40" s="265"/>
      <c r="Y40" s="265"/>
      <c r="Z40" s="265"/>
      <c r="AA40" s="265"/>
      <c r="AB40" s="265"/>
      <c r="AC40" s="265"/>
      <c r="AD40" s="265"/>
      <c r="AE40" s="265"/>
      <c r="AF40" s="265"/>
      <c r="AG40" s="265"/>
      <c r="AH40" s="265"/>
      <c r="AI40" s="265"/>
      <c r="AJ40" s="265"/>
      <c r="AK40" s="1148" t="s">
        <v>533</v>
      </c>
      <c r="AL40" s="1149"/>
      <c r="AM40" s="1149"/>
      <c r="AN40" s="1150"/>
      <c r="AO40" s="315">
        <v>-397077</v>
      </c>
      <c r="AP40" s="315">
        <v>-88161</v>
      </c>
      <c r="AQ40" s="316">
        <v>-126702</v>
      </c>
      <c r="AR40" s="317">
        <v>-30.4</v>
      </c>
      <c r="AS40" s="314"/>
    </row>
    <row r="41" spans="1:46" x14ac:dyDescent="0.15">
      <c r="A41" s="269"/>
      <c r="B41" s="265"/>
      <c r="C41" s="265"/>
      <c r="D41" s="265"/>
      <c r="E41" s="265"/>
      <c r="F41" s="265"/>
      <c r="G41" s="265"/>
      <c r="H41" s="265"/>
      <c r="I41" s="265"/>
      <c r="J41" s="265"/>
      <c r="K41" s="265"/>
      <c r="L41" s="265"/>
      <c r="M41" s="265"/>
      <c r="N41" s="265"/>
      <c r="O41" s="265"/>
      <c r="P41" s="265"/>
      <c r="Q41" s="265"/>
      <c r="R41" s="265"/>
      <c r="S41" s="265"/>
      <c r="T41" s="265"/>
      <c r="U41" s="265"/>
      <c r="V41" s="265"/>
      <c r="W41" s="265"/>
      <c r="X41" s="265"/>
      <c r="Y41" s="265"/>
      <c r="Z41" s="265"/>
      <c r="AA41" s="265"/>
      <c r="AB41" s="265"/>
      <c r="AC41" s="265"/>
      <c r="AD41" s="265"/>
      <c r="AE41" s="265"/>
      <c r="AF41" s="265"/>
      <c r="AG41" s="265"/>
      <c r="AH41" s="265"/>
      <c r="AI41" s="265"/>
      <c r="AJ41" s="265"/>
      <c r="AK41" s="1154" t="s">
        <v>302</v>
      </c>
      <c r="AL41" s="1155"/>
      <c r="AM41" s="1155"/>
      <c r="AN41" s="1156"/>
      <c r="AO41" s="315">
        <v>120120</v>
      </c>
      <c r="AP41" s="315">
        <v>26670</v>
      </c>
      <c r="AQ41" s="316">
        <v>44155</v>
      </c>
      <c r="AR41" s="317">
        <v>-39.6</v>
      </c>
      <c r="AS41" s="314"/>
    </row>
    <row r="42" spans="1:46" x14ac:dyDescent="0.15">
      <c r="A42" s="269"/>
      <c r="B42" s="265"/>
      <c r="C42" s="265"/>
      <c r="D42" s="265"/>
      <c r="E42" s="265"/>
      <c r="F42" s="265"/>
      <c r="G42" s="265"/>
      <c r="H42" s="265"/>
      <c r="I42" s="265"/>
      <c r="J42" s="265"/>
      <c r="K42" s="265"/>
      <c r="L42" s="265"/>
      <c r="M42" s="265"/>
      <c r="N42" s="265"/>
      <c r="O42" s="265"/>
      <c r="P42" s="265"/>
      <c r="Q42" s="265"/>
      <c r="R42" s="265"/>
      <c r="S42" s="265"/>
      <c r="T42" s="265"/>
      <c r="U42" s="265"/>
      <c r="V42" s="265"/>
      <c r="W42" s="265"/>
      <c r="X42" s="265"/>
      <c r="Y42" s="265"/>
      <c r="Z42" s="265"/>
      <c r="AA42" s="265"/>
      <c r="AB42" s="265"/>
      <c r="AC42" s="265"/>
      <c r="AD42" s="265"/>
      <c r="AE42" s="265"/>
      <c r="AF42" s="265"/>
      <c r="AG42" s="265"/>
      <c r="AH42" s="265"/>
      <c r="AI42" s="265"/>
      <c r="AJ42" s="265"/>
      <c r="AK42" s="320" t="s">
        <v>534</v>
      </c>
      <c r="AL42" s="265"/>
      <c r="AM42" s="265"/>
      <c r="AN42" s="265"/>
      <c r="AO42" s="265"/>
      <c r="AP42" s="265"/>
      <c r="AQ42" s="291"/>
      <c r="AR42" s="291"/>
      <c r="AS42" s="314"/>
    </row>
    <row r="43" spans="1:46" x14ac:dyDescent="0.15">
      <c r="A43" s="269"/>
      <c r="B43" s="265"/>
      <c r="C43" s="265"/>
      <c r="D43" s="265"/>
      <c r="E43" s="265"/>
      <c r="F43" s="265"/>
      <c r="G43" s="265"/>
      <c r="H43" s="265"/>
      <c r="I43" s="265"/>
      <c r="J43" s="265"/>
      <c r="K43" s="265"/>
      <c r="L43" s="265"/>
      <c r="M43" s="265"/>
      <c r="N43" s="265"/>
      <c r="O43" s="265"/>
      <c r="P43" s="265"/>
      <c r="Q43" s="265"/>
      <c r="R43" s="265"/>
      <c r="S43" s="265"/>
      <c r="T43" s="265"/>
      <c r="U43" s="265"/>
      <c r="V43" s="265"/>
      <c r="W43" s="265"/>
      <c r="X43" s="265"/>
      <c r="Y43" s="265"/>
      <c r="Z43" s="265"/>
      <c r="AA43" s="265"/>
      <c r="AB43" s="265"/>
      <c r="AC43" s="265"/>
      <c r="AD43" s="265"/>
      <c r="AE43" s="265"/>
      <c r="AF43" s="265"/>
      <c r="AG43" s="265"/>
      <c r="AH43" s="265"/>
      <c r="AI43" s="265"/>
      <c r="AJ43" s="265"/>
      <c r="AK43" s="265"/>
      <c r="AL43" s="265"/>
      <c r="AM43" s="265"/>
      <c r="AN43" s="265"/>
      <c r="AO43" s="265"/>
      <c r="AP43" s="321"/>
      <c r="AQ43" s="291"/>
      <c r="AR43" s="265"/>
      <c r="AS43" s="314"/>
    </row>
    <row r="44" spans="1:46" x14ac:dyDescent="0.15">
      <c r="A44" s="269"/>
      <c r="B44" s="265"/>
      <c r="C44" s="265"/>
      <c r="D44" s="265"/>
      <c r="E44" s="265"/>
      <c r="F44" s="265"/>
      <c r="G44" s="265"/>
      <c r="H44" s="265"/>
      <c r="I44" s="265"/>
      <c r="J44" s="265"/>
      <c r="K44" s="265"/>
      <c r="L44" s="265"/>
      <c r="M44" s="265"/>
      <c r="N44" s="265"/>
      <c r="O44" s="265"/>
      <c r="P44" s="265"/>
      <c r="Q44" s="265"/>
      <c r="R44" s="265"/>
      <c r="S44" s="265"/>
      <c r="T44" s="265"/>
      <c r="U44" s="265"/>
      <c r="V44" s="265"/>
      <c r="W44" s="265"/>
      <c r="X44" s="265"/>
      <c r="Y44" s="265"/>
      <c r="Z44" s="265"/>
      <c r="AA44" s="265"/>
      <c r="AB44" s="265"/>
      <c r="AC44" s="265"/>
      <c r="AD44" s="265"/>
      <c r="AE44" s="265"/>
      <c r="AF44" s="265"/>
      <c r="AG44" s="265"/>
      <c r="AH44" s="265"/>
      <c r="AI44" s="265"/>
      <c r="AJ44" s="265"/>
      <c r="AK44" s="265"/>
      <c r="AL44" s="265"/>
      <c r="AM44" s="265"/>
      <c r="AN44" s="265"/>
      <c r="AO44" s="265"/>
      <c r="AP44" s="265"/>
      <c r="AQ44" s="291"/>
      <c r="AR44" s="265"/>
    </row>
    <row r="45" spans="1:46" x14ac:dyDescent="0.15">
      <c r="A45" s="267"/>
      <c r="B45" s="267"/>
      <c r="C45" s="267"/>
      <c r="D45" s="267"/>
      <c r="E45" s="267"/>
      <c r="F45" s="267"/>
      <c r="G45" s="267"/>
      <c r="H45" s="267"/>
      <c r="I45" s="267"/>
      <c r="J45" s="267"/>
      <c r="K45" s="267"/>
      <c r="L45" s="267"/>
      <c r="M45" s="267"/>
      <c r="N45" s="267"/>
      <c r="O45" s="267"/>
      <c r="P45" s="267"/>
      <c r="Q45" s="267"/>
      <c r="R45" s="267"/>
      <c r="S45" s="267"/>
      <c r="T45" s="267"/>
      <c r="U45" s="267"/>
      <c r="V45" s="267"/>
      <c r="W45" s="267"/>
      <c r="X45" s="267"/>
      <c r="Y45" s="267"/>
      <c r="Z45" s="267"/>
      <c r="AA45" s="267"/>
      <c r="AB45" s="267"/>
      <c r="AC45" s="267"/>
      <c r="AD45" s="267"/>
      <c r="AE45" s="267"/>
      <c r="AF45" s="267"/>
      <c r="AG45" s="267"/>
      <c r="AH45" s="267"/>
      <c r="AI45" s="267"/>
      <c r="AJ45" s="267"/>
      <c r="AK45" s="267"/>
      <c r="AL45" s="267"/>
      <c r="AM45" s="267"/>
      <c r="AN45" s="267"/>
      <c r="AO45" s="267"/>
      <c r="AP45" s="267"/>
      <c r="AQ45" s="322"/>
      <c r="AR45" s="267"/>
      <c r="AS45" s="267"/>
      <c r="AT45" s="265"/>
    </row>
    <row r="46" spans="1:46" x14ac:dyDescent="0.15">
      <c r="A46" s="323"/>
      <c r="B46" s="323"/>
      <c r="C46" s="323"/>
      <c r="D46" s="323"/>
      <c r="E46" s="323"/>
      <c r="F46" s="323"/>
      <c r="G46" s="323"/>
      <c r="H46" s="323"/>
      <c r="I46" s="323"/>
      <c r="J46" s="323"/>
      <c r="K46" s="323"/>
      <c r="L46" s="323"/>
      <c r="M46" s="323"/>
      <c r="N46" s="323"/>
      <c r="O46" s="323"/>
      <c r="P46" s="323"/>
      <c r="Q46" s="323"/>
      <c r="R46" s="323"/>
      <c r="S46" s="323"/>
      <c r="T46" s="323"/>
      <c r="U46" s="323"/>
      <c r="V46" s="323"/>
      <c r="W46" s="323"/>
      <c r="X46" s="323"/>
      <c r="Y46" s="323"/>
      <c r="Z46" s="323"/>
      <c r="AA46" s="323"/>
      <c r="AB46" s="323"/>
      <c r="AC46" s="323"/>
      <c r="AD46" s="323"/>
      <c r="AE46" s="323"/>
      <c r="AF46" s="323"/>
      <c r="AG46" s="323"/>
      <c r="AH46" s="323"/>
      <c r="AI46" s="323"/>
      <c r="AJ46" s="323"/>
      <c r="AK46" s="323"/>
      <c r="AL46" s="323"/>
      <c r="AM46" s="323"/>
      <c r="AN46" s="323"/>
      <c r="AO46" s="323"/>
      <c r="AP46" s="323"/>
      <c r="AQ46" s="323"/>
      <c r="AR46" s="323"/>
      <c r="AS46" s="323"/>
      <c r="AT46" s="265"/>
    </row>
    <row r="47" spans="1:46" ht="17.25" customHeight="1" x14ac:dyDescent="0.15">
      <c r="A47" s="324" t="s">
        <v>535</v>
      </c>
      <c r="B47" s="265"/>
      <c r="C47" s="265"/>
      <c r="D47" s="265"/>
      <c r="E47" s="265"/>
      <c r="F47" s="265"/>
      <c r="G47" s="265"/>
      <c r="H47" s="265"/>
      <c r="I47" s="265"/>
      <c r="J47" s="265"/>
      <c r="K47" s="265"/>
      <c r="L47" s="265"/>
      <c r="M47" s="265"/>
      <c r="N47" s="265"/>
      <c r="O47" s="265"/>
      <c r="P47" s="265"/>
      <c r="Q47" s="265"/>
      <c r="R47" s="265"/>
      <c r="S47" s="265"/>
      <c r="T47" s="265"/>
      <c r="U47" s="265"/>
      <c r="V47" s="265"/>
      <c r="W47" s="265"/>
      <c r="X47" s="265"/>
      <c r="Y47" s="265"/>
      <c r="Z47" s="265"/>
      <c r="AA47" s="265"/>
      <c r="AB47" s="265"/>
      <c r="AC47" s="265"/>
      <c r="AD47" s="265"/>
      <c r="AE47" s="265"/>
      <c r="AF47" s="265"/>
      <c r="AG47" s="265"/>
      <c r="AH47" s="265"/>
      <c r="AI47" s="265"/>
      <c r="AJ47" s="265"/>
      <c r="AK47" s="265"/>
      <c r="AL47" s="265"/>
      <c r="AM47" s="265"/>
      <c r="AN47" s="265"/>
      <c r="AO47" s="265"/>
      <c r="AP47" s="265"/>
      <c r="AQ47" s="265"/>
      <c r="AR47" s="265"/>
    </row>
    <row r="48" spans="1:46" x14ac:dyDescent="0.15">
      <c r="A48" s="269"/>
      <c r="B48" s="265"/>
      <c r="C48" s="265"/>
      <c r="D48" s="265"/>
      <c r="E48" s="265"/>
      <c r="F48" s="265"/>
      <c r="G48" s="265"/>
      <c r="H48" s="265"/>
      <c r="I48" s="265"/>
      <c r="J48" s="265"/>
      <c r="K48" s="265"/>
      <c r="L48" s="265"/>
      <c r="M48" s="265"/>
      <c r="N48" s="265"/>
      <c r="O48" s="265"/>
      <c r="P48" s="265"/>
      <c r="Q48" s="265"/>
      <c r="R48" s="265"/>
      <c r="S48" s="265"/>
      <c r="T48" s="265"/>
      <c r="U48" s="265"/>
      <c r="V48" s="265"/>
      <c r="W48" s="265"/>
      <c r="X48" s="265"/>
      <c r="Y48" s="265"/>
      <c r="Z48" s="265"/>
      <c r="AA48" s="265"/>
      <c r="AB48" s="265"/>
      <c r="AC48" s="265"/>
      <c r="AD48" s="265"/>
      <c r="AE48" s="265"/>
      <c r="AF48" s="265"/>
      <c r="AG48" s="265"/>
      <c r="AH48" s="265"/>
      <c r="AI48" s="265"/>
      <c r="AJ48" s="265"/>
      <c r="AK48" s="325" t="s">
        <v>536</v>
      </c>
      <c r="AL48" s="325"/>
      <c r="AM48" s="325"/>
      <c r="AN48" s="325"/>
      <c r="AO48" s="325"/>
      <c r="AP48" s="325"/>
      <c r="AQ48" s="326"/>
      <c r="AR48" s="325"/>
    </row>
    <row r="49" spans="1:44" ht="13.5" customHeight="1" x14ac:dyDescent="0.15">
      <c r="A49" s="269"/>
      <c r="B49" s="265"/>
      <c r="C49" s="265"/>
      <c r="D49" s="265"/>
      <c r="E49" s="265"/>
      <c r="F49" s="265"/>
      <c r="G49" s="265"/>
      <c r="H49" s="265"/>
      <c r="I49" s="265"/>
      <c r="J49" s="265"/>
      <c r="K49" s="265"/>
      <c r="L49" s="265"/>
      <c r="M49" s="265"/>
      <c r="N49" s="265"/>
      <c r="O49" s="265"/>
      <c r="P49" s="265"/>
      <c r="Q49" s="265"/>
      <c r="R49" s="265"/>
      <c r="S49" s="265"/>
      <c r="T49" s="265"/>
      <c r="U49" s="265"/>
      <c r="V49" s="265"/>
      <c r="W49" s="265"/>
      <c r="X49" s="265"/>
      <c r="Y49" s="265"/>
      <c r="Z49" s="265"/>
      <c r="AA49" s="265"/>
      <c r="AB49" s="265"/>
      <c r="AC49" s="265"/>
      <c r="AD49" s="265"/>
      <c r="AE49" s="265"/>
      <c r="AF49" s="265"/>
      <c r="AG49" s="265"/>
      <c r="AH49" s="265"/>
      <c r="AI49" s="265"/>
      <c r="AJ49" s="265"/>
      <c r="AK49" s="327"/>
      <c r="AL49" s="328"/>
      <c r="AM49" s="1141" t="s">
        <v>503</v>
      </c>
      <c r="AN49" s="1143" t="s">
        <v>537</v>
      </c>
      <c r="AO49" s="1144"/>
      <c r="AP49" s="1144"/>
      <c r="AQ49" s="1144"/>
      <c r="AR49" s="1145"/>
    </row>
    <row r="50" spans="1:44" x14ac:dyDescent="0.15">
      <c r="A50" s="269"/>
      <c r="B50" s="265"/>
      <c r="C50" s="265"/>
      <c r="D50" s="265"/>
      <c r="E50" s="265"/>
      <c r="F50" s="265"/>
      <c r="G50" s="265"/>
      <c r="H50" s="265"/>
      <c r="I50" s="265"/>
      <c r="J50" s="265"/>
      <c r="K50" s="265"/>
      <c r="L50" s="265"/>
      <c r="M50" s="265"/>
      <c r="N50" s="265"/>
      <c r="O50" s="265"/>
      <c r="P50" s="265"/>
      <c r="Q50" s="265"/>
      <c r="R50" s="265"/>
      <c r="S50" s="265"/>
      <c r="T50" s="265"/>
      <c r="U50" s="265"/>
      <c r="V50" s="265"/>
      <c r="W50" s="265"/>
      <c r="X50" s="265"/>
      <c r="Y50" s="265"/>
      <c r="Z50" s="265"/>
      <c r="AA50" s="265"/>
      <c r="AB50" s="265"/>
      <c r="AC50" s="265"/>
      <c r="AD50" s="265"/>
      <c r="AE50" s="265"/>
      <c r="AF50" s="265"/>
      <c r="AG50" s="265"/>
      <c r="AH50" s="265"/>
      <c r="AI50" s="265"/>
      <c r="AJ50" s="265"/>
      <c r="AK50" s="329"/>
      <c r="AL50" s="330"/>
      <c r="AM50" s="1142"/>
      <c r="AN50" s="331" t="s">
        <v>538</v>
      </c>
      <c r="AO50" s="332" t="s">
        <v>539</v>
      </c>
      <c r="AP50" s="333" t="s">
        <v>540</v>
      </c>
      <c r="AQ50" s="334" t="s">
        <v>541</v>
      </c>
      <c r="AR50" s="335" t="s">
        <v>542</v>
      </c>
    </row>
    <row r="51" spans="1:44" x14ac:dyDescent="0.15">
      <c r="A51" s="269"/>
      <c r="B51" s="265"/>
      <c r="C51" s="265"/>
      <c r="D51" s="265"/>
      <c r="E51" s="265"/>
      <c r="F51" s="265"/>
      <c r="G51" s="265"/>
      <c r="H51" s="265"/>
      <c r="I51" s="265"/>
      <c r="J51" s="265"/>
      <c r="K51" s="265"/>
      <c r="L51" s="265"/>
      <c r="M51" s="265"/>
      <c r="N51" s="265"/>
      <c r="O51" s="265"/>
      <c r="P51" s="265"/>
      <c r="Q51" s="265"/>
      <c r="R51" s="265"/>
      <c r="S51" s="265"/>
      <c r="T51" s="265"/>
      <c r="U51" s="265"/>
      <c r="V51" s="265"/>
      <c r="W51" s="265"/>
      <c r="X51" s="265"/>
      <c r="Y51" s="265"/>
      <c r="Z51" s="265"/>
      <c r="AA51" s="265"/>
      <c r="AB51" s="265"/>
      <c r="AC51" s="265"/>
      <c r="AD51" s="265"/>
      <c r="AE51" s="265"/>
      <c r="AF51" s="265"/>
      <c r="AG51" s="265"/>
      <c r="AH51" s="265"/>
      <c r="AI51" s="265"/>
      <c r="AJ51" s="265"/>
      <c r="AK51" s="327" t="s">
        <v>543</v>
      </c>
      <c r="AL51" s="328"/>
      <c r="AM51" s="336">
        <v>879626</v>
      </c>
      <c r="AN51" s="337">
        <v>180362</v>
      </c>
      <c r="AO51" s="338">
        <v>94.2</v>
      </c>
      <c r="AP51" s="339">
        <v>267911</v>
      </c>
      <c r="AQ51" s="340">
        <v>12.6</v>
      </c>
      <c r="AR51" s="341">
        <v>81.599999999999994</v>
      </c>
    </row>
    <row r="52" spans="1:44" x14ac:dyDescent="0.15">
      <c r="A52" s="269"/>
      <c r="B52" s="265"/>
      <c r="C52" s="265"/>
      <c r="D52" s="265"/>
      <c r="E52" s="265"/>
      <c r="F52" s="265"/>
      <c r="G52" s="265"/>
      <c r="H52" s="265"/>
      <c r="I52" s="265"/>
      <c r="J52" s="265"/>
      <c r="K52" s="265"/>
      <c r="L52" s="265"/>
      <c r="M52" s="265"/>
      <c r="N52" s="265"/>
      <c r="O52" s="265"/>
      <c r="P52" s="265"/>
      <c r="Q52" s="265"/>
      <c r="R52" s="265"/>
      <c r="S52" s="265"/>
      <c r="T52" s="265"/>
      <c r="U52" s="265"/>
      <c r="V52" s="265"/>
      <c r="W52" s="265"/>
      <c r="X52" s="265"/>
      <c r="Y52" s="265"/>
      <c r="Z52" s="265"/>
      <c r="AA52" s="265"/>
      <c r="AB52" s="265"/>
      <c r="AC52" s="265"/>
      <c r="AD52" s="265"/>
      <c r="AE52" s="265"/>
      <c r="AF52" s="265"/>
      <c r="AG52" s="265"/>
      <c r="AH52" s="265"/>
      <c r="AI52" s="265"/>
      <c r="AJ52" s="265"/>
      <c r="AK52" s="342"/>
      <c r="AL52" s="343" t="s">
        <v>544</v>
      </c>
      <c r="AM52" s="344">
        <v>555942</v>
      </c>
      <c r="AN52" s="345">
        <v>113993</v>
      </c>
      <c r="AO52" s="346">
        <v>121.9</v>
      </c>
      <c r="AP52" s="347">
        <v>106425</v>
      </c>
      <c r="AQ52" s="348">
        <v>-3.6</v>
      </c>
      <c r="AR52" s="349">
        <v>125.5</v>
      </c>
    </row>
    <row r="53" spans="1:44" x14ac:dyDescent="0.15">
      <c r="A53" s="269"/>
      <c r="B53" s="265"/>
      <c r="C53" s="265"/>
      <c r="D53" s="265"/>
      <c r="E53" s="265"/>
      <c r="F53" s="265"/>
      <c r="G53" s="265"/>
      <c r="H53" s="265"/>
      <c r="I53" s="265"/>
      <c r="J53" s="265"/>
      <c r="K53" s="265"/>
      <c r="L53" s="265"/>
      <c r="M53" s="265"/>
      <c r="N53" s="265"/>
      <c r="O53" s="265"/>
      <c r="P53" s="265"/>
      <c r="Q53" s="265"/>
      <c r="R53" s="265"/>
      <c r="S53" s="265"/>
      <c r="T53" s="265"/>
      <c r="U53" s="265"/>
      <c r="V53" s="265"/>
      <c r="W53" s="265"/>
      <c r="X53" s="265"/>
      <c r="Y53" s="265"/>
      <c r="Z53" s="265"/>
      <c r="AA53" s="265"/>
      <c r="AB53" s="265"/>
      <c r="AC53" s="265"/>
      <c r="AD53" s="265"/>
      <c r="AE53" s="265"/>
      <c r="AF53" s="265"/>
      <c r="AG53" s="265"/>
      <c r="AH53" s="265"/>
      <c r="AI53" s="265"/>
      <c r="AJ53" s="265"/>
      <c r="AK53" s="327" t="s">
        <v>545</v>
      </c>
      <c r="AL53" s="328"/>
      <c r="AM53" s="336">
        <v>404929</v>
      </c>
      <c r="AN53" s="337">
        <v>85051</v>
      </c>
      <c r="AO53" s="338">
        <v>-52.8</v>
      </c>
      <c r="AP53" s="339">
        <v>228215</v>
      </c>
      <c r="AQ53" s="340">
        <v>-14.8</v>
      </c>
      <c r="AR53" s="341">
        <v>-38</v>
      </c>
    </row>
    <row r="54" spans="1:44" x14ac:dyDescent="0.15">
      <c r="A54" s="269"/>
      <c r="B54" s="265"/>
      <c r="C54" s="265"/>
      <c r="D54" s="265"/>
      <c r="E54" s="265"/>
      <c r="F54" s="265"/>
      <c r="G54" s="265"/>
      <c r="H54" s="265"/>
      <c r="I54" s="265"/>
      <c r="J54" s="265"/>
      <c r="K54" s="265"/>
      <c r="L54" s="265"/>
      <c r="M54" s="265"/>
      <c r="N54" s="265"/>
      <c r="O54" s="265"/>
      <c r="P54" s="265"/>
      <c r="Q54" s="265"/>
      <c r="R54" s="265"/>
      <c r="S54" s="265"/>
      <c r="T54" s="265"/>
      <c r="U54" s="265"/>
      <c r="V54" s="265"/>
      <c r="W54" s="265"/>
      <c r="X54" s="265"/>
      <c r="Y54" s="265"/>
      <c r="Z54" s="265"/>
      <c r="AA54" s="265"/>
      <c r="AB54" s="265"/>
      <c r="AC54" s="265"/>
      <c r="AD54" s="265"/>
      <c r="AE54" s="265"/>
      <c r="AF54" s="265"/>
      <c r="AG54" s="265"/>
      <c r="AH54" s="265"/>
      <c r="AI54" s="265"/>
      <c r="AJ54" s="265"/>
      <c r="AK54" s="342"/>
      <c r="AL54" s="343" t="s">
        <v>544</v>
      </c>
      <c r="AM54" s="344">
        <v>346394</v>
      </c>
      <c r="AN54" s="345">
        <v>72757</v>
      </c>
      <c r="AO54" s="346">
        <v>-36.200000000000003</v>
      </c>
      <c r="AP54" s="347">
        <v>117571</v>
      </c>
      <c r="AQ54" s="348">
        <v>10.5</v>
      </c>
      <c r="AR54" s="349">
        <v>-46.7</v>
      </c>
    </row>
    <row r="55" spans="1:44" x14ac:dyDescent="0.15">
      <c r="A55" s="269"/>
      <c r="B55" s="265"/>
      <c r="C55" s="265"/>
      <c r="D55" s="265"/>
      <c r="E55" s="265"/>
      <c r="F55" s="265"/>
      <c r="G55" s="265"/>
      <c r="H55" s="265"/>
      <c r="I55" s="265"/>
      <c r="J55" s="265"/>
      <c r="K55" s="265"/>
      <c r="L55" s="265"/>
      <c r="M55" s="265"/>
      <c r="N55" s="265"/>
      <c r="O55" s="265"/>
      <c r="P55" s="265"/>
      <c r="Q55" s="265"/>
      <c r="R55" s="265"/>
      <c r="S55" s="265"/>
      <c r="T55" s="265"/>
      <c r="U55" s="265"/>
      <c r="V55" s="265"/>
      <c r="W55" s="265"/>
      <c r="X55" s="265"/>
      <c r="Y55" s="265"/>
      <c r="Z55" s="265"/>
      <c r="AA55" s="265"/>
      <c r="AB55" s="265"/>
      <c r="AC55" s="265"/>
      <c r="AD55" s="265"/>
      <c r="AE55" s="265"/>
      <c r="AF55" s="265"/>
      <c r="AG55" s="265"/>
      <c r="AH55" s="265"/>
      <c r="AI55" s="265"/>
      <c r="AJ55" s="265"/>
      <c r="AK55" s="327" t="s">
        <v>546</v>
      </c>
      <c r="AL55" s="328"/>
      <c r="AM55" s="336">
        <v>184198</v>
      </c>
      <c r="AN55" s="337">
        <v>39485</v>
      </c>
      <c r="AO55" s="338">
        <v>-53.6</v>
      </c>
      <c r="AP55" s="339">
        <v>264232</v>
      </c>
      <c r="AQ55" s="340">
        <v>15.8</v>
      </c>
      <c r="AR55" s="341">
        <v>-69.400000000000006</v>
      </c>
    </row>
    <row r="56" spans="1:44" x14ac:dyDescent="0.15">
      <c r="A56" s="269"/>
      <c r="B56" s="265"/>
      <c r="C56" s="265"/>
      <c r="D56" s="265"/>
      <c r="E56" s="265"/>
      <c r="F56" s="265"/>
      <c r="G56" s="265"/>
      <c r="H56" s="265"/>
      <c r="I56" s="265"/>
      <c r="J56" s="265"/>
      <c r="K56" s="265"/>
      <c r="L56" s="265"/>
      <c r="M56" s="265"/>
      <c r="N56" s="265"/>
      <c r="O56" s="265"/>
      <c r="P56" s="265"/>
      <c r="Q56" s="265"/>
      <c r="R56" s="265"/>
      <c r="S56" s="265"/>
      <c r="T56" s="265"/>
      <c r="U56" s="265"/>
      <c r="V56" s="265"/>
      <c r="W56" s="265"/>
      <c r="X56" s="265"/>
      <c r="Y56" s="265"/>
      <c r="Z56" s="265"/>
      <c r="AA56" s="265"/>
      <c r="AB56" s="265"/>
      <c r="AC56" s="265"/>
      <c r="AD56" s="265"/>
      <c r="AE56" s="265"/>
      <c r="AF56" s="265"/>
      <c r="AG56" s="265"/>
      <c r="AH56" s="265"/>
      <c r="AI56" s="265"/>
      <c r="AJ56" s="265"/>
      <c r="AK56" s="342"/>
      <c r="AL56" s="343" t="s">
        <v>544</v>
      </c>
      <c r="AM56" s="344">
        <v>119147</v>
      </c>
      <c r="AN56" s="345">
        <v>25541</v>
      </c>
      <c r="AO56" s="346">
        <v>-64.900000000000006</v>
      </c>
      <c r="AP56" s="347">
        <v>133959</v>
      </c>
      <c r="AQ56" s="348">
        <v>13.9</v>
      </c>
      <c r="AR56" s="349">
        <v>-78.8</v>
      </c>
    </row>
    <row r="57" spans="1:44" x14ac:dyDescent="0.15">
      <c r="A57" s="269"/>
      <c r="B57" s="265"/>
      <c r="C57" s="265"/>
      <c r="D57" s="265"/>
      <c r="E57" s="265"/>
      <c r="F57" s="265"/>
      <c r="G57" s="265"/>
      <c r="H57" s="265"/>
      <c r="I57" s="265"/>
      <c r="J57" s="265"/>
      <c r="K57" s="265"/>
      <c r="L57" s="265"/>
      <c r="M57" s="265"/>
      <c r="N57" s="265"/>
      <c r="O57" s="265"/>
      <c r="P57" s="265"/>
      <c r="Q57" s="265"/>
      <c r="R57" s="265"/>
      <c r="S57" s="265"/>
      <c r="T57" s="265"/>
      <c r="U57" s="265"/>
      <c r="V57" s="265"/>
      <c r="W57" s="265"/>
      <c r="X57" s="265"/>
      <c r="Y57" s="265"/>
      <c r="Z57" s="265"/>
      <c r="AA57" s="265"/>
      <c r="AB57" s="265"/>
      <c r="AC57" s="265"/>
      <c r="AD57" s="265"/>
      <c r="AE57" s="265"/>
      <c r="AF57" s="265"/>
      <c r="AG57" s="265"/>
      <c r="AH57" s="265"/>
      <c r="AI57" s="265"/>
      <c r="AJ57" s="265"/>
      <c r="AK57" s="327" t="s">
        <v>547</v>
      </c>
      <c r="AL57" s="328"/>
      <c r="AM57" s="336">
        <v>385860</v>
      </c>
      <c r="AN57" s="337">
        <v>84120</v>
      </c>
      <c r="AO57" s="338">
        <v>113</v>
      </c>
      <c r="AP57" s="339">
        <v>263613</v>
      </c>
      <c r="AQ57" s="340">
        <v>-0.2</v>
      </c>
      <c r="AR57" s="341">
        <v>113.2</v>
      </c>
    </row>
    <row r="58" spans="1:44" x14ac:dyDescent="0.15">
      <c r="A58" s="269"/>
      <c r="B58" s="265"/>
      <c r="C58" s="265"/>
      <c r="D58" s="265"/>
      <c r="E58" s="265"/>
      <c r="F58" s="265"/>
      <c r="G58" s="265"/>
      <c r="H58" s="265"/>
      <c r="I58" s="265"/>
      <c r="J58" s="265"/>
      <c r="K58" s="265"/>
      <c r="L58" s="265"/>
      <c r="M58" s="265"/>
      <c r="N58" s="265"/>
      <c r="O58" s="265"/>
      <c r="P58" s="265"/>
      <c r="Q58" s="265"/>
      <c r="R58" s="265"/>
      <c r="S58" s="265"/>
      <c r="T58" s="265"/>
      <c r="U58" s="265"/>
      <c r="V58" s="265"/>
      <c r="W58" s="265"/>
      <c r="X58" s="265"/>
      <c r="Y58" s="265"/>
      <c r="Z58" s="265"/>
      <c r="AA58" s="265"/>
      <c r="AB58" s="265"/>
      <c r="AC58" s="265"/>
      <c r="AD58" s="265"/>
      <c r="AE58" s="265"/>
      <c r="AF58" s="265"/>
      <c r="AG58" s="265"/>
      <c r="AH58" s="265"/>
      <c r="AI58" s="265"/>
      <c r="AJ58" s="265"/>
      <c r="AK58" s="342"/>
      <c r="AL58" s="343" t="s">
        <v>544</v>
      </c>
      <c r="AM58" s="344">
        <v>239651</v>
      </c>
      <c r="AN58" s="345">
        <v>52246</v>
      </c>
      <c r="AO58" s="346">
        <v>104.6</v>
      </c>
      <c r="AP58" s="347">
        <v>128823</v>
      </c>
      <c r="AQ58" s="348">
        <v>-3.8</v>
      </c>
      <c r="AR58" s="349">
        <v>108.4</v>
      </c>
    </row>
    <row r="59" spans="1:44" x14ac:dyDescent="0.15">
      <c r="A59" s="269"/>
      <c r="B59" s="265"/>
      <c r="C59" s="265"/>
      <c r="D59" s="265"/>
      <c r="E59" s="265"/>
      <c r="F59" s="265"/>
      <c r="G59" s="265"/>
      <c r="H59" s="265"/>
      <c r="I59" s="265"/>
      <c r="J59" s="265"/>
      <c r="K59" s="265"/>
      <c r="L59" s="265"/>
      <c r="M59" s="265"/>
      <c r="N59" s="265"/>
      <c r="O59" s="265"/>
      <c r="P59" s="265"/>
      <c r="Q59" s="265"/>
      <c r="R59" s="265"/>
      <c r="S59" s="265"/>
      <c r="T59" s="265"/>
      <c r="U59" s="265"/>
      <c r="V59" s="265"/>
      <c r="W59" s="265"/>
      <c r="X59" s="265"/>
      <c r="Y59" s="265"/>
      <c r="Z59" s="265"/>
      <c r="AA59" s="265"/>
      <c r="AB59" s="265"/>
      <c r="AC59" s="265"/>
      <c r="AD59" s="265"/>
      <c r="AE59" s="265"/>
      <c r="AF59" s="265"/>
      <c r="AG59" s="265"/>
      <c r="AH59" s="265"/>
      <c r="AI59" s="265"/>
      <c r="AJ59" s="265"/>
      <c r="AK59" s="327" t="s">
        <v>548</v>
      </c>
      <c r="AL59" s="328"/>
      <c r="AM59" s="336">
        <v>452105</v>
      </c>
      <c r="AN59" s="337">
        <v>100379</v>
      </c>
      <c r="AO59" s="338">
        <v>19.3</v>
      </c>
      <c r="AP59" s="339">
        <v>362690</v>
      </c>
      <c r="AQ59" s="340">
        <v>37.6</v>
      </c>
      <c r="AR59" s="341">
        <v>-18.3</v>
      </c>
    </row>
    <row r="60" spans="1:44" x14ac:dyDescent="0.15">
      <c r="A60" s="269"/>
      <c r="B60" s="265"/>
      <c r="C60" s="265"/>
      <c r="D60" s="265"/>
      <c r="E60" s="265"/>
      <c r="F60" s="265"/>
      <c r="G60" s="265"/>
      <c r="H60" s="265"/>
      <c r="I60" s="265"/>
      <c r="J60" s="265"/>
      <c r="K60" s="265"/>
      <c r="L60" s="265"/>
      <c r="M60" s="265"/>
      <c r="N60" s="265"/>
      <c r="O60" s="265"/>
      <c r="P60" s="265"/>
      <c r="Q60" s="265"/>
      <c r="R60" s="265"/>
      <c r="S60" s="265"/>
      <c r="T60" s="265"/>
      <c r="U60" s="265"/>
      <c r="V60" s="265"/>
      <c r="W60" s="265"/>
      <c r="X60" s="265"/>
      <c r="Y60" s="265"/>
      <c r="Z60" s="265"/>
      <c r="AA60" s="265"/>
      <c r="AB60" s="265"/>
      <c r="AC60" s="265"/>
      <c r="AD60" s="265"/>
      <c r="AE60" s="265"/>
      <c r="AF60" s="265"/>
      <c r="AG60" s="265"/>
      <c r="AH60" s="265"/>
      <c r="AI60" s="265"/>
      <c r="AJ60" s="265"/>
      <c r="AK60" s="342"/>
      <c r="AL60" s="343" t="s">
        <v>544</v>
      </c>
      <c r="AM60" s="344">
        <v>202543</v>
      </c>
      <c r="AN60" s="345">
        <v>44970</v>
      </c>
      <c r="AO60" s="346">
        <v>-13.9</v>
      </c>
      <c r="AP60" s="347">
        <v>172580</v>
      </c>
      <c r="AQ60" s="348">
        <v>34</v>
      </c>
      <c r="AR60" s="349">
        <v>-47.9</v>
      </c>
    </row>
    <row r="61" spans="1:44" x14ac:dyDescent="0.15">
      <c r="A61" s="269"/>
      <c r="B61" s="265"/>
      <c r="C61" s="265"/>
      <c r="D61" s="265"/>
      <c r="E61" s="265"/>
      <c r="F61" s="265"/>
      <c r="G61" s="265"/>
      <c r="H61" s="265"/>
      <c r="I61" s="265"/>
      <c r="J61" s="265"/>
      <c r="K61" s="265"/>
      <c r="L61" s="265"/>
      <c r="M61" s="265"/>
      <c r="N61" s="265"/>
      <c r="O61" s="265"/>
      <c r="P61" s="265"/>
      <c r="Q61" s="265"/>
      <c r="R61" s="265"/>
      <c r="S61" s="265"/>
      <c r="T61" s="265"/>
      <c r="U61" s="265"/>
      <c r="V61" s="265"/>
      <c r="W61" s="265"/>
      <c r="X61" s="265"/>
      <c r="Y61" s="265"/>
      <c r="Z61" s="265"/>
      <c r="AA61" s="265"/>
      <c r="AB61" s="265"/>
      <c r="AC61" s="265"/>
      <c r="AD61" s="265"/>
      <c r="AE61" s="265"/>
      <c r="AF61" s="265"/>
      <c r="AG61" s="265"/>
      <c r="AH61" s="265"/>
      <c r="AI61" s="265"/>
      <c r="AJ61" s="265"/>
      <c r="AK61" s="327" t="s">
        <v>549</v>
      </c>
      <c r="AL61" s="350"/>
      <c r="AM61" s="351">
        <v>461344</v>
      </c>
      <c r="AN61" s="352">
        <v>97879</v>
      </c>
      <c r="AO61" s="353">
        <v>24</v>
      </c>
      <c r="AP61" s="354">
        <v>277332</v>
      </c>
      <c r="AQ61" s="355">
        <v>10.199999999999999</v>
      </c>
      <c r="AR61" s="341">
        <v>13.8</v>
      </c>
    </row>
    <row r="62" spans="1:44" x14ac:dyDescent="0.15">
      <c r="A62" s="269"/>
      <c r="B62" s="265"/>
      <c r="C62" s="265"/>
      <c r="D62" s="265"/>
      <c r="E62" s="265"/>
      <c r="F62" s="265"/>
      <c r="G62" s="265"/>
      <c r="H62" s="265"/>
      <c r="I62" s="265"/>
      <c r="J62" s="265"/>
      <c r="K62" s="265"/>
      <c r="L62" s="265"/>
      <c r="M62" s="265"/>
      <c r="N62" s="265"/>
      <c r="O62" s="265"/>
      <c r="P62" s="265"/>
      <c r="Q62" s="265"/>
      <c r="R62" s="265"/>
      <c r="S62" s="265"/>
      <c r="T62" s="265"/>
      <c r="U62" s="265"/>
      <c r="V62" s="265"/>
      <c r="W62" s="265"/>
      <c r="X62" s="265"/>
      <c r="Y62" s="265"/>
      <c r="Z62" s="265"/>
      <c r="AA62" s="265"/>
      <c r="AB62" s="265"/>
      <c r="AC62" s="265"/>
      <c r="AD62" s="265"/>
      <c r="AE62" s="265"/>
      <c r="AF62" s="265"/>
      <c r="AG62" s="265"/>
      <c r="AH62" s="265"/>
      <c r="AI62" s="265"/>
      <c r="AJ62" s="265"/>
      <c r="AK62" s="342"/>
      <c r="AL62" s="343" t="s">
        <v>544</v>
      </c>
      <c r="AM62" s="344">
        <v>292735</v>
      </c>
      <c r="AN62" s="345">
        <v>61901</v>
      </c>
      <c r="AO62" s="346">
        <v>22.3</v>
      </c>
      <c r="AP62" s="347">
        <v>131872</v>
      </c>
      <c r="AQ62" s="348">
        <v>10.199999999999999</v>
      </c>
      <c r="AR62" s="349">
        <v>12.1</v>
      </c>
    </row>
    <row r="63" spans="1:44" x14ac:dyDescent="0.15">
      <c r="A63" s="269"/>
      <c r="B63" s="265"/>
      <c r="C63" s="265"/>
      <c r="D63" s="265"/>
      <c r="E63" s="265"/>
      <c r="F63" s="265"/>
      <c r="G63" s="265"/>
      <c r="H63" s="265"/>
      <c r="I63" s="265"/>
      <c r="J63" s="265"/>
      <c r="K63" s="265"/>
      <c r="L63" s="265"/>
      <c r="M63" s="265"/>
      <c r="N63" s="265"/>
      <c r="O63" s="265"/>
      <c r="P63" s="265"/>
      <c r="Q63" s="265"/>
      <c r="R63" s="265"/>
      <c r="S63" s="265"/>
      <c r="T63" s="265"/>
      <c r="U63" s="265"/>
      <c r="V63" s="265"/>
      <c r="W63" s="265"/>
      <c r="X63" s="265"/>
      <c r="Y63" s="265"/>
      <c r="Z63" s="265"/>
      <c r="AA63" s="265"/>
      <c r="AB63" s="265"/>
      <c r="AC63" s="265"/>
      <c r="AD63" s="265"/>
      <c r="AE63" s="265"/>
      <c r="AF63" s="265"/>
      <c r="AG63" s="265"/>
      <c r="AH63" s="265"/>
      <c r="AI63" s="265"/>
      <c r="AJ63" s="265"/>
      <c r="AK63" s="265"/>
      <c r="AL63" s="265"/>
      <c r="AM63" s="265"/>
      <c r="AN63" s="265"/>
      <c r="AO63" s="265"/>
      <c r="AP63" s="265"/>
      <c r="AQ63" s="265"/>
      <c r="AR63" s="265"/>
    </row>
    <row r="64" spans="1:44" x14ac:dyDescent="0.15">
      <c r="A64" s="269"/>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row>
    <row r="65" spans="1:46" x14ac:dyDescent="0.15">
      <c r="A65" s="269"/>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row>
    <row r="66" spans="1:46" x14ac:dyDescent="0.15">
      <c r="A66" s="356"/>
      <c r="B66" s="323"/>
      <c r="C66" s="323"/>
      <c r="D66" s="323"/>
      <c r="E66" s="323"/>
      <c r="F66" s="323"/>
      <c r="G66" s="323"/>
      <c r="H66" s="323"/>
      <c r="I66" s="323"/>
      <c r="J66" s="323"/>
      <c r="K66" s="323"/>
      <c r="L66" s="323"/>
      <c r="M66" s="323"/>
      <c r="N66" s="323"/>
      <c r="O66" s="323"/>
      <c r="P66" s="323"/>
      <c r="Q66" s="323"/>
      <c r="R66" s="323"/>
      <c r="S66" s="323"/>
      <c r="T66" s="323"/>
      <c r="U66" s="323"/>
      <c r="V66" s="323"/>
      <c r="W66" s="323"/>
      <c r="X66" s="323"/>
      <c r="Y66" s="323"/>
      <c r="Z66" s="323"/>
      <c r="AA66" s="323"/>
      <c r="AB66" s="323"/>
      <c r="AC66" s="323"/>
      <c r="AD66" s="323"/>
      <c r="AE66" s="323"/>
      <c r="AF66" s="323"/>
      <c r="AG66" s="323"/>
      <c r="AH66" s="323"/>
      <c r="AI66" s="323"/>
      <c r="AJ66" s="323"/>
      <c r="AK66" s="323"/>
      <c r="AL66" s="323"/>
      <c r="AM66" s="323"/>
      <c r="AN66" s="323"/>
      <c r="AO66" s="323"/>
      <c r="AP66" s="323"/>
      <c r="AQ66" s="323"/>
      <c r="AR66" s="323"/>
      <c r="AS66" s="357"/>
    </row>
    <row r="67" spans="1:46" ht="13.5" hidden="1" customHeight="1" x14ac:dyDescent="0.15">
      <c r="AK67" s="265"/>
      <c r="AL67" s="265"/>
      <c r="AM67" s="265"/>
      <c r="AN67" s="265"/>
      <c r="AO67" s="265"/>
      <c r="AP67" s="265"/>
      <c r="AQ67" s="265"/>
      <c r="AR67" s="265"/>
      <c r="AS67" s="265"/>
      <c r="AT67" s="265"/>
    </row>
    <row r="68" spans="1:46" ht="13.5" hidden="1" customHeight="1" x14ac:dyDescent="0.15">
      <c r="AK68" s="265"/>
      <c r="AL68" s="265"/>
      <c r="AM68" s="265"/>
      <c r="AN68" s="265"/>
      <c r="AO68" s="265"/>
      <c r="AP68" s="265"/>
      <c r="AQ68" s="265"/>
      <c r="AR68" s="265"/>
    </row>
    <row r="69" spans="1:46" ht="13.5" hidden="1" customHeight="1" x14ac:dyDescent="0.15">
      <c r="AK69" s="265"/>
      <c r="AL69" s="265"/>
      <c r="AM69" s="265"/>
      <c r="AN69" s="265"/>
      <c r="AO69" s="265"/>
      <c r="AP69" s="265"/>
      <c r="AQ69" s="265"/>
      <c r="AR69" s="265"/>
    </row>
    <row r="70" spans="1:46" hidden="1" x14ac:dyDescent="0.15">
      <c r="AK70" s="265"/>
      <c r="AL70" s="265"/>
      <c r="AM70" s="265"/>
      <c r="AN70" s="265"/>
      <c r="AO70" s="265"/>
      <c r="AP70" s="265"/>
      <c r="AQ70" s="265"/>
      <c r="AR70" s="265"/>
    </row>
    <row r="71" spans="1:46" hidden="1" x14ac:dyDescent="0.15">
      <c r="AK71" s="265"/>
      <c r="AL71" s="265"/>
      <c r="AM71" s="265"/>
      <c r="AN71" s="265"/>
      <c r="AO71" s="265"/>
      <c r="AP71" s="265"/>
      <c r="AQ71" s="265"/>
      <c r="AR71" s="265"/>
    </row>
    <row r="72" spans="1:46" hidden="1" x14ac:dyDescent="0.15">
      <c r="AK72" s="265"/>
      <c r="AL72" s="265"/>
      <c r="AM72" s="265"/>
      <c r="AN72" s="265"/>
      <c r="AO72" s="265"/>
      <c r="AP72" s="265"/>
      <c r="AQ72" s="265"/>
      <c r="AR72" s="265"/>
    </row>
    <row r="73" spans="1:46" hidden="1" x14ac:dyDescent="0.15">
      <c r="AK73" s="265"/>
      <c r="AL73" s="265"/>
      <c r="AM73" s="265"/>
      <c r="AN73" s="265"/>
      <c r="AO73" s="265"/>
      <c r="AP73" s="265"/>
      <c r="AQ73" s="265"/>
      <c r="AR73" s="265"/>
    </row>
  </sheetData>
  <sheetProtection algorithmName="SHA-512" hashValue="ZuCIwxxwIEgWp+G/RNrace/Nva3ZHpidn1aG5GJohRkruvPmHDj8avwmfGTIbTaqTE+/AMSK5BCHSl/vV4FAHA==" saltValue="vNY4AJOn4pb1S5HaVxHq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3" customWidth="1"/>
    <col min="126" max="16384" width="9" style="262" hidden="1"/>
  </cols>
  <sheetData>
    <row r="1" spans="2:125" ht="13.5" customHeight="1" x14ac:dyDescent="0.15">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2:125" x14ac:dyDescent="0.15">
      <c r="B2" s="262"/>
      <c r="DG2" s="262"/>
    </row>
    <row r="3" spans="2:125" x14ac:dyDescent="0.15">
      <c r="C3" s="262"/>
      <c r="D3" s="262"/>
      <c r="E3" s="262"/>
      <c r="F3" s="262"/>
      <c r="G3" s="262"/>
      <c r="H3" s="262"/>
      <c r="I3" s="262"/>
      <c r="J3" s="262"/>
      <c r="K3" s="262"/>
      <c r="L3" s="262"/>
      <c r="M3" s="262"/>
      <c r="N3" s="262"/>
      <c r="O3" s="262"/>
      <c r="P3" s="262"/>
      <c r="Q3" s="262"/>
      <c r="R3" s="262"/>
      <c r="S3" s="262"/>
      <c r="T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H3" s="262"/>
      <c r="DI3" s="262"/>
      <c r="DJ3" s="262"/>
      <c r="DK3" s="262"/>
      <c r="DL3" s="262"/>
      <c r="DM3" s="262"/>
      <c r="DN3" s="262"/>
      <c r="DO3" s="262"/>
      <c r="DP3" s="262"/>
      <c r="DQ3" s="262"/>
      <c r="DR3" s="262"/>
      <c r="DS3" s="262"/>
      <c r="DT3" s="262"/>
      <c r="DU3" s="262"/>
    </row>
    <row r="4" spans="2:125" x14ac:dyDescent="0.15"/>
    <row r="5" spans="2:125" x14ac:dyDescent="0.15"/>
    <row r="6" spans="2:125" x14ac:dyDescent="0.15"/>
    <row r="7" spans="2:125" x14ac:dyDescent="0.15"/>
    <row r="8" spans="2:125" x14ac:dyDescent="0.15"/>
    <row r="9" spans="2:125" x14ac:dyDescent="0.15">
      <c r="DU9" s="26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62"/>
    </row>
    <row r="18" spans="125:125" x14ac:dyDescent="0.15"/>
    <row r="19" spans="125:125" x14ac:dyDescent="0.15"/>
    <row r="20" spans="125:125" x14ac:dyDescent="0.15">
      <c r="DU20" s="262"/>
    </row>
    <row r="21" spans="125:125" x14ac:dyDescent="0.15">
      <c r="DU21" s="26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62"/>
    </row>
    <row r="29" spans="125:125" x14ac:dyDescent="0.15"/>
    <row r="30" spans="125:125" x14ac:dyDescent="0.15"/>
    <row r="31" spans="125:125" x14ac:dyDescent="0.15"/>
    <row r="32" spans="125:125" x14ac:dyDescent="0.15"/>
    <row r="33" spans="2:125" x14ac:dyDescent="0.15">
      <c r="B33" s="262"/>
      <c r="G33" s="262"/>
      <c r="I33" s="262"/>
    </row>
    <row r="34" spans="2:125" x14ac:dyDescent="0.15">
      <c r="C34" s="262"/>
      <c r="P34" s="262"/>
      <c r="DE34" s="262"/>
      <c r="DH34" s="262"/>
    </row>
    <row r="35" spans="2:125" x14ac:dyDescent="0.15">
      <c r="D35" s="262"/>
      <c r="E35" s="262"/>
      <c r="DG35" s="262"/>
      <c r="DJ35" s="262"/>
      <c r="DP35" s="262"/>
      <c r="DQ35" s="262"/>
      <c r="DR35" s="262"/>
      <c r="DS35" s="262"/>
      <c r="DT35" s="262"/>
      <c r="DU35" s="262"/>
    </row>
    <row r="36" spans="2:125" x14ac:dyDescent="0.15">
      <c r="F36" s="262"/>
      <c r="H36" s="262"/>
      <c r="J36" s="262"/>
      <c r="K36" s="262"/>
      <c r="L36" s="262"/>
      <c r="M36" s="262"/>
      <c r="N36" s="262"/>
      <c r="O36" s="262"/>
      <c r="Q36" s="262"/>
      <c r="R36" s="262"/>
      <c r="S36" s="262"/>
      <c r="T36" s="262"/>
      <c r="U36" s="262"/>
      <c r="V36" s="262"/>
      <c r="W36" s="262"/>
      <c r="X36" s="262"/>
      <c r="Y36" s="262"/>
      <c r="Z36" s="262"/>
      <c r="AA36" s="262"/>
      <c r="AB36" s="262"/>
      <c r="AC36" s="262"/>
      <c r="AD36" s="262"/>
      <c r="AE36" s="262"/>
      <c r="AF36" s="262"/>
      <c r="AG36" s="262"/>
      <c r="AH36" s="262"/>
      <c r="AI36" s="262"/>
      <c r="AJ36" s="262"/>
      <c r="AK36" s="262"/>
      <c r="AL36" s="262"/>
      <c r="AM36" s="262"/>
      <c r="AN36" s="262"/>
      <c r="AO36" s="262"/>
      <c r="AP36" s="262"/>
      <c r="AQ36" s="262"/>
      <c r="AR36" s="262"/>
      <c r="AS36" s="262"/>
      <c r="AT36" s="262"/>
      <c r="AU36" s="262"/>
      <c r="AV36" s="262"/>
      <c r="AW36" s="262"/>
      <c r="AX36" s="262"/>
      <c r="AY36" s="262"/>
      <c r="AZ36" s="262"/>
      <c r="BA36" s="262"/>
      <c r="BB36" s="262"/>
      <c r="BC36" s="262"/>
      <c r="BD36" s="262"/>
      <c r="BE36" s="262"/>
      <c r="BF36" s="262"/>
      <c r="BG36" s="262"/>
      <c r="BH36" s="262"/>
      <c r="BI36" s="262"/>
      <c r="BJ36" s="262"/>
      <c r="BK36" s="262"/>
      <c r="BL36" s="262"/>
      <c r="BM36" s="262"/>
      <c r="BN36" s="262"/>
      <c r="BO36" s="262"/>
      <c r="BP36" s="262"/>
      <c r="BQ36" s="262"/>
      <c r="BR36" s="262"/>
      <c r="BS36" s="262"/>
      <c r="BT36" s="262"/>
      <c r="BU36" s="262"/>
      <c r="BV36" s="262"/>
      <c r="BW36" s="262"/>
      <c r="BX36" s="262"/>
      <c r="BY36" s="262"/>
      <c r="BZ36" s="262"/>
      <c r="CA36" s="262"/>
      <c r="CB36" s="262"/>
      <c r="CC36" s="262"/>
      <c r="CD36" s="262"/>
      <c r="CE36" s="262"/>
      <c r="CF36" s="262"/>
      <c r="CG36" s="262"/>
      <c r="CH36" s="262"/>
      <c r="CI36" s="262"/>
      <c r="CJ36" s="262"/>
      <c r="CK36" s="262"/>
      <c r="CL36" s="262"/>
      <c r="CM36" s="262"/>
      <c r="CN36" s="262"/>
      <c r="CO36" s="262"/>
      <c r="CP36" s="262"/>
      <c r="CQ36" s="262"/>
      <c r="CR36" s="262"/>
      <c r="CS36" s="262"/>
      <c r="CT36" s="262"/>
      <c r="CU36" s="262"/>
      <c r="CV36" s="262"/>
      <c r="CW36" s="262"/>
      <c r="CX36" s="262"/>
      <c r="CY36" s="262"/>
      <c r="CZ36" s="262"/>
      <c r="DA36" s="262"/>
      <c r="DB36" s="262"/>
      <c r="DC36" s="262"/>
      <c r="DD36" s="262"/>
      <c r="DF36" s="262"/>
      <c r="DI36" s="262"/>
      <c r="DK36" s="262"/>
      <c r="DL36" s="262"/>
      <c r="DM36" s="262"/>
      <c r="DN36" s="262"/>
      <c r="DO36" s="262"/>
      <c r="DP36" s="262"/>
      <c r="DQ36" s="262"/>
      <c r="DR36" s="262"/>
      <c r="DS36" s="262"/>
      <c r="DT36" s="262"/>
      <c r="DU36" s="262"/>
    </row>
    <row r="37" spans="2:125" x14ac:dyDescent="0.15">
      <c r="DU37" s="262"/>
    </row>
    <row r="38" spans="2:125" x14ac:dyDescent="0.15">
      <c r="DT38" s="262"/>
      <c r="DU38" s="262"/>
    </row>
    <row r="39" spans="2:125" x14ac:dyDescent="0.15"/>
    <row r="40" spans="2:125" x14ac:dyDescent="0.15">
      <c r="DH40" s="262"/>
    </row>
    <row r="41" spans="2:125" x14ac:dyDescent="0.15">
      <c r="DE41" s="262"/>
    </row>
    <row r="42" spans="2:125" x14ac:dyDescent="0.15">
      <c r="DG42" s="262"/>
      <c r="DJ42" s="262"/>
    </row>
    <row r="43" spans="2:125" x14ac:dyDescent="0.15">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62"/>
      <c r="BM43" s="262"/>
      <c r="BN43" s="262"/>
      <c r="BO43" s="262"/>
      <c r="BP43" s="262"/>
      <c r="BQ43" s="262"/>
      <c r="BR43" s="262"/>
      <c r="BS43" s="262"/>
      <c r="BT43" s="262"/>
      <c r="BU43" s="262"/>
      <c r="BV43" s="262"/>
      <c r="BW43" s="262"/>
      <c r="BX43" s="262"/>
      <c r="BY43" s="262"/>
      <c r="BZ43" s="262"/>
      <c r="CA43" s="262"/>
      <c r="CB43" s="262"/>
      <c r="CC43" s="262"/>
      <c r="CD43" s="262"/>
      <c r="CE43" s="262"/>
      <c r="CF43" s="262"/>
      <c r="CG43" s="262"/>
      <c r="CH43" s="262"/>
      <c r="CI43" s="262"/>
      <c r="CJ43" s="262"/>
      <c r="CK43" s="262"/>
      <c r="CL43" s="262"/>
      <c r="CM43" s="262"/>
      <c r="CN43" s="262"/>
      <c r="CO43" s="262"/>
      <c r="CP43" s="262"/>
      <c r="CQ43" s="262"/>
      <c r="CR43" s="262"/>
      <c r="CS43" s="262"/>
      <c r="CT43" s="262"/>
      <c r="CU43" s="262"/>
      <c r="CV43" s="262"/>
      <c r="CW43" s="262"/>
      <c r="CX43" s="262"/>
      <c r="CY43" s="262"/>
      <c r="CZ43" s="262"/>
      <c r="DA43" s="262"/>
      <c r="DB43" s="262"/>
      <c r="DC43" s="262"/>
      <c r="DD43" s="262"/>
      <c r="DF43" s="262"/>
      <c r="DI43" s="262"/>
      <c r="DK43" s="262"/>
      <c r="DL43" s="262"/>
      <c r="DM43" s="262"/>
      <c r="DN43" s="262"/>
      <c r="DO43" s="262"/>
      <c r="DP43" s="262"/>
      <c r="DQ43" s="262"/>
      <c r="DR43" s="262"/>
      <c r="DS43" s="262"/>
      <c r="DT43" s="262"/>
      <c r="DU43" s="262"/>
    </row>
    <row r="44" spans="2:125" x14ac:dyDescent="0.15">
      <c r="DU44" s="262"/>
    </row>
    <row r="45" spans="2:125" x14ac:dyDescent="0.15"/>
    <row r="46" spans="2:125" x14ac:dyDescent="0.15"/>
    <row r="47" spans="2:125" x14ac:dyDescent="0.15"/>
    <row r="48" spans="2:125" x14ac:dyDescent="0.15">
      <c r="DT48" s="262"/>
      <c r="DU48" s="262"/>
    </row>
    <row r="49" spans="120:125" x14ac:dyDescent="0.15">
      <c r="DU49" s="262"/>
    </row>
    <row r="50" spans="120:125" x14ac:dyDescent="0.15">
      <c r="DU50" s="262"/>
    </row>
    <row r="51" spans="120:125" x14ac:dyDescent="0.15">
      <c r="DP51" s="262"/>
      <c r="DQ51" s="262"/>
      <c r="DR51" s="262"/>
      <c r="DS51" s="262"/>
      <c r="DT51" s="262"/>
      <c r="DU51" s="262"/>
    </row>
    <row r="52" spans="120:125" x14ac:dyDescent="0.15"/>
    <row r="53" spans="120:125" x14ac:dyDescent="0.15"/>
    <row r="54" spans="120:125" x14ac:dyDescent="0.15">
      <c r="DU54" s="262"/>
    </row>
    <row r="55" spans="120:125" x14ac:dyDescent="0.15"/>
    <row r="56" spans="120:125" x14ac:dyDescent="0.15"/>
    <row r="57" spans="120:125" x14ac:dyDescent="0.15"/>
    <row r="58" spans="120:125" x14ac:dyDescent="0.15">
      <c r="DU58" s="262"/>
    </row>
    <row r="59" spans="120:125" x14ac:dyDescent="0.15"/>
    <row r="60" spans="120:125" x14ac:dyDescent="0.15"/>
    <row r="61" spans="120:125" x14ac:dyDescent="0.15"/>
    <row r="62" spans="120:125" x14ac:dyDescent="0.15"/>
    <row r="63" spans="120:125" x14ac:dyDescent="0.15">
      <c r="DU63" s="262"/>
    </row>
    <row r="64" spans="120:125" x14ac:dyDescent="0.15">
      <c r="DT64" s="262"/>
      <c r="DU64" s="262"/>
    </row>
    <row r="65" spans="123:125" x14ac:dyDescent="0.15"/>
    <row r="66" spans="123:125" x14ac:dyDescent="0.15"/>
    <row r="67" spans="123:125" x14ac:dyDescent="0.15"/>
    <row r="68" spans="123:125" x14ac:dyDescent="0.15"/>
    <row r="69" spans="123:125" x14ac:dyDescent="0.15">
      <c r="DS69" s="262"/>
      <c r="DT69" s="262"/>
      <c r="DU69" s="26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62"/>
    </row>
    <row r="83" spans="116:125" x14ac:dyDescent="0.15">
      <c r="DM83" s="262"/>
      <c r="DN83" s="262"/>
      <c r="DO83" s="262"/>
      <c r="DP83" s="262"/>
      <c r="DQ83" s="262"/>
      <c r="DR83" s="262"/>
      <c r="DS83" s="262"/>
      <c r="DT83" s="262"/>
      <c r="DU83" s="262"/>
    </row>
    <row r="84" spans="116:125" x14ac:dyDescent="0.15"/>
    <row r="85" spans="116:125" x14ac:dyDescent="0.15"/>
    <row r="86" spans="116:125" x14ac:dyDescent="0.15"/>
    <row r="87" spans="116:125" x14ac:dyDescent="0.15"/>
    <row r="88" spans="116:125" x14ac:dyDescent="0.15">
      <c r="DU88" s="26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62"/>
      <c r="DT94" s="262"/>
      <c r="DU94" s="262"/>
    </row>
    <row r="95" spans="116:125" ht="13.5" customHeight="1" x14ac:dyDescent="0.15">
      <c r="DU95" s="26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62"/>
    </row>
    <row r="102" spans="124:125" ht="13.5" customHeight="1" x14ac:dyDescent="0.15"/>
    <row r="103" spans="124:125" ht="13.5" customHeight="1" x14ac:dyDescent="0.15"/>
    <row r="104" spans="124:125" ht="13.5" customHeight="1" x14ac:dyDescent="0.15">
      <c r="DT104" s="262"/>
      <c r="DU104" s="26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2" t="s">
        <v>551</v>
      </c>
    </row>
    <row r="121" spans="125:125" ht="13.5" hidden="1" customHeight="1" x14ac:dyDescent="0.15">
      <c r="DU121" s="262"/>
    </row>
  </sheetData>
  <sheetProtection algorithmName="SHA-512" hashValue="5EQiZL7EMkuPa7ygw1BauO9TmZ9+BuAtst9VKVDdUyQmx/IE4jEUbtFyotu1Fj/HvWJ2OOWRD+F5h3sx9ikoXw==" saltValue="2oDRMdKd4Ox7vBxaUn+fe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3" customWidth="1"/>
    <col min="126" max="142" width="0" style="262" hidden="1" customWidth="1"/>
    <col min="143" max="16384" width="9" style="262" hidden="1"/>
  </cols>
  <sheetData>
    <row r="1" spans="1:125" ht="13.5" customHeight="1" x14ac:dyDescent="0.15">
      <c r="A1" s="262"/>
      <c r="B1" s="262"/>
      <c r="C1" s="262"/>
      <c r="D1" s="262"/>
      <c r="E1" s="262"/>
      <c r="F1" s="262"/>
      <c r="G1" s="262"/>
      <c r="H1" s="262"/>
      <c r="I1" s="262"/>
      <c r="J1" s="262"/>
      <c r="K1" s="262"/>
      <c r="L1" s="262"/>
      <c r="M1" s="262"/>
      <c r="N1" s="262"/>
      <c r="O1" s="262"/>
      <c r="P1" s="262"/>
      <c r="Q1" s="262"/>
      <c r="R1" s="262"/>
      <c r="S1" s="262"/>
      <c r="T1" s="262"/>
      <c r="U1" s="262"/>
      <c r="V1" s="262"/>
      <c r="W1" s="262"/>
      <c r="X1" s="262"/>
      <c r="Y1" s="262"/>
      <c r="Z1" s="262"/>
      <c r="AA1" s="262"/>
      <c r="AB1" s="262"/>
      <c r="AC1" s="262"/>
      <c r="AD1" s="262"/>
      <c r="AE1" s="262"/>
      <c r="AF1" s="262"/>
      <c r="AG1" s="262"/>
      <c r="AH1" s="262"/>
      <c r="AI1" s="262"/>
      <c r="AJ1" s="262"/>
      <c r="AK1" s="262"/>
      <c r="AL1" s="262"/>
      <c r="AM1" s="262"/>
      <c r="AN1" s="262"/>
      <c r="AO1" s="262"/>
      <c r="AP1" s="262"/>
      <c r="AQ1" s="262"/>
      <c r="AR1" s="262"/>
      <c r="AS1" s="262"/>
      <c r="AT1" s="262"/>
      <c r="AU1" s="262"/>
      <c r="AV1" s="262"/>
      <c r="AW1" s="262"/>
      <c r="AX1" s="262"/>
      <c r="AY1" s="262"/>
      <c r="AZ1" s="262"/>
      <c r="BA1" s="262"/>
      <c r="BB1" s="262"/>
      <c r="BC1" s="262"/>
      <c r="BD1" s="262"/>
      <c r="BE1" s="262"/>
      <c r="BF1" s="262"/>
      <c r="BG1" s="262"/>
      <c r="BH1" s="262"/>
      <c r="BI1" s="262"/>
      <c r="BJ1" s="262"/>
      <c r="BK1" s="262"/>
      <c r="BL1" s="262"/>
      <c r="BM1" s="262"/>
      <c r="BN1" s="262"/>
      <c r="BO1" s="262"/>
      <c r="BP1" s="262"/>
      <c r="BQ1" s="262"/>
      <c r="BR1" s="262"/>
      <c r="BS1" s="262"/>
      <c r="BT1" s="262"/>
      <c r="BU1" s="262"/>
      <c r="BV1" s="262"/>
      <c r="BW1" s="262"/>
      <c r="BX1" s="262"/>
      <c r="BY1" s="262"/>
      <c r="BZ1" s="262"/>
      <c r="CA1" s="262"/>
      <c r="CB1" s="262"/>
      <c r="CC1" s="262"/>
      <c r="CD1" s="262"/>
      <c r="CE1" s="262"/>
      <c r="CF1" s="262"/>
      <c r="CG1" s="262"/>
      <c r="CH1" s="262"/>
      <c r="CI1" s="262"/>
      <c r="CJ1" s="262"/>
      <c r="CK1" s="262"/>
      <c r="CL1" s="262"/>
      <c r="CM1" s="262"/>
      <c r="CN1" s="262"/>
      <c r="CO1" s="262"/>
      <c r="CP1" s="262"/>
      <c r="CQ1" s="262"/>
      <c r="CR1" s="262"/>
      <c r="CS1" s="262"/>
      <c r="CT1" s="262"/>
      <c r="CU1" s="262"/>
      <c r="CV1" s="262"/>
      <c r="CW1" s="262"/>
      <c r="CX1" s="262"/>
      <c r="CY1" s="262"/>
      <c r="CZ1" s="262"/>
      <c r="DA1" s="262"/>
      <c r="DB1" s="262"/>
      <c r="DC1" s="262"/>
      <c r="DD1" s="262"/>
      <c r="DE1" s="262"/>
      <c r="DF1" s="262"/>
      <c r="DG1" s="262"/>
      <c r="DH1" s="262"/>
      <c r="DI1" s="262"/>
      <c r="DJ1" s="262"/>
      <c r="DK1" s="262"/>
      <c r="DL1" s="262"/>
      <c r="DM1" s="262"/>
      <c r="DN1" s="262"/>
      <c r="DO1" s="262"/>
      <c r="DP1" s="262"/>
      <c r="DQ1" s="262"/>
      <c r="DR1" s="262"/>
      <c r="DS1" s="262"/>
      <c r="DT1" s="262"/>
      <c r="DU1" s="262"/>
    </row>
    <row r="2" spans="1:125" x14ac:dyDescent="0.15">
      <c r="B2" s="262"/>
      <c r="T2" s="262"/>
    </row>
    <row r="3" spans="1:125" x14ac:dyDescent="0.15">
      <c r="C3" s="262"/>
      <c r="D3" s="262"/>
      <c r="E3" s="262"/>
      <c r="F3" s="262"/>
      <c r="G3" s="262"/>
      <c r="H3" s="262"/>
      <c r="I3" s="262"/>
      <c r="J3" s="262"/>
      <c r="K3" s="262"/>
      <c r="L3" s="262"/>
      <c r="M3" s="262"/>
      <c r="N3" s="262"/>
      <c r="O3" s="262"/>
      <c r="P3" s="262"/>
      <c r="Q3" s="262"/>
      <c r="R3" s="262"/>
      <c r="S3" s="262"/>
      <c r="U3" s="262"/>
      <c r="V3" s="262"/>
      <c r="W3" s="262"/>
      <c r="X3" s="262"/>
      <c r="Y3" s="262"/>
      <c r="Z3" s="262"/>
      <c r="AA3" s="262"/>
      <c r="AB3" s="262"/>
      <c r="AC3" s="262"/>
      <c r="AD3" s="262"/>
      <c r="AE3" s="262"/>
      <c r="AF3" s="262"/>
      <c r="AG3" s="262"/>
      <c r="AH3" s="262"/>
      <c r="AI3" s="262"/>
      <c r="AJ3" s="262"/>
      <c r="AK3" s="262"/>
      <c r="AL3" s="262"/>
      <c r="AM3" s="262"/>
      <c r="AN3" s="262"/>
      <c r="AO3" s="262"/>
      <c r="AP3" s="262"/>
      <c r="AQ3" s="262"/>
      <c r="AR3" s="262"/>
      <c r="AS3" s="262"/>
      <c r="AT3" s="262"/>
      <c r="AU3" s="262"/>
      <c r="AV3" s="262"/>
      <c r="AW3" s="262"/>
      <c r="AX3" s="262"/>
      <c r="AY3" s="262"/>
      <c r="AZ3" s="262"/>
      <c r="BA3" s="262"/>
      <c r="BB3" s="262"/>
      <c r="BC3" s="262"/>
      <c r="BD3" s="262"/>
      <c r="BE3" s="262"/>
      <c r="BF3" s="262"/>
      <c r="BG3" s="262"/>
      <c r="BH3" s="262"/>
      <c r="BI3" s="262"/>
      <c r="BJ3" s="262"/>
      <c r="BK3" s="262"/>
      <c r="BL3" s="262"/>
      <c r="BM3" s="262"/>
      <c r="BN3" s="262"/>
      <c r="BO3" s="262"/>
      <c r="BP3" s="262"/>
      <c r="BQ3" s="262"/>
      <c r="BR3" s="262"/>
      <c r="BS3" s="262"/>
      <c r="BT3" s="262"/>
      <c r="BU3" s="262"/>
      <c r="BV3" s="262"/>
      <c r="BW3" s="262"/>
      <c r="BX3" s="262"/>
      <c r="BY3" s="262"/>
      <c r="BZ3" s="262"/>
      <c r="CA3" s="262"/>
      <c r="CB3" s="262"/>
      <c r="CC3" s="262"/>
      <c r="CD3" s="262"/>
      <c r="CE3" s="262"/>
      <c r="CF3" s="262"/>
      <c r="CG3" s="262"/>
      <c r="CH3" s="262"/>
      <c r="CI3" s="262"/>
      <c r="CJ3" s="262"/>
      <c r="CK3" s="262"/>
      <c r="CL3" s="262"/>
      <c r="CM3" s="262"/>
      <c r="CN3" s="262"/>
      <c r="CO3" s="262"/>
      <c r="CP3" s="262"/>
      <c r="CQ3" s="262"/>
      <c r="CR3" s="262"/>
      <c r="CS3" s="262"/>
      <c r="CT3" s="262"/>
      <c r="CU3" s="262"/>
      <c r="CV3" s="262"/>
      <c r="CW3" s="262"/>
      <c r="CX3" s="262"/>
      <c r="CY3" s="262"/>
      <c r="CZ3" s="262"/>
      <c r="DA3" s="262"/>
      <c r="DB3" s="262"/>
      <c r="DC3" s="262"/>
      <c r="DD3" s="262"/>
      <c r="DE3" s="262"/>
      <c r="DF3" s="262"/>
      <c r="DG3" s="262"/>
      <c r="DH3" s="262"/>
      <c r="DI3" s="262"/>
      <c r="DJ3" s="262"/>
      <c r="DK3" s="262"/>
      <c r="DL3" s="262"/>
      <c r="DM3" s="262"/>
      <c r="DN3" s="262"/>
      <c r="DO3" s="262"/>
      <c r="DP3" s="262"/>
      <c r="DQ3" s="262"/>
      <c r="DR3" s="262"/>
      <c r="DS3" s="262"/>
      <c r="DT3" s="262"/>
      <c r="DU3" s="26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62"/>
      <c r="G33" s="262"/>
      <c r="I33" s="262"/>
    </row>
    <row r="34" spans="2:125" x14ac:dyDescent="0.15">
      <c r="C34" s="262"/>
      <c r="P34" s="262"/>
      <c r="R34" s="262"/>
      <c r="U34" s="262"/>
    </row>
    <row r="35" spans="2:125" x14ac:dyDescent="0.15">
      <c r="D35" s="262"/>
      <c r="E35" s="262"/>
      <c r="T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62"/>
      <c r="BM35" s="262"/>
      <c r="BN35" s="262"/>
      <c r="BO35" s="262"/>
      <c r="BP35" s="262"/>
      <c r="BQ35" s="262"/>
      <c r="BR35" s="262"/>
      <c r="BS35" s="262"/>
      <c r="BT35" s="262"/>
      <c r="BU35" s="262"/>
      <c r="BV35" s="262"/>
      <c r="BW35" s="262"/>
      <c r="BX35" s="262"/>
      <c r="BY35" s="262"/>
      <c r="BZ35" s="262"/>
      <c r="CA35" s="262"/>
      <c r="CB35" s="262"/>
      <c r="CC35" s="262"/>
      <c r="CD35" s="262"/>
      <c r="CE35" s="262"/>
      <c r="CF35" s="262"/>
      <c r="CG35" s="262"/>
      <c r="CH35" s="262"/>
      <c r="CI35" s="262"/>
      <c r="CJ35" s="262"/>
      <c r="CK35" s="262"/>
      <c r="CL35" s="262"/>
      <c r="CM35" s="262"/>
      <c r="CN35" s="262"/>
      <c r="CO35" s="262"/>
      <c r="CP35" s="262"/>
      <c r="CQ35" s="262"/>
      <c r="CR35" s="262"/>
      <c r="CS35" s="262"/>
      <c r="CT35" s="262"/>
      <c r="CU35" s="262"/>
      <c r="CV35" s="262"/>
      <c r="CW35" s="262"/>
      <c r="CX35" s="262"/>
      <c r="CY35" s="262"/>
      <c r="CZ35" s="262"/>
      <c r="DA35" s="262"/>
      <c r="DB35" s="262"/>
      <c r="DC35" s="262"/>
      <c r="DD35" s="262"/>
      <c r="DE35" s="262"/>
      <c r="DF35" s="262"/>
      <c r="DG35" s="262"/>
      <c r="DH35" s="262"/>
      <c r="DI35" s="262"/>
      <c r="DJ35" s="262"/>
      <c r="DK35" s="262"/>
      <c r="DL35" s="262"/>
      <c r="DM35" s="262"/>
      <c r="DN35" s="262"/>
      <c r="DO35" s="262"/>
      <c r="DP35" s="262"/>
      <c r="DQ35" s="262"/>
      <c r="DR35" s="262"/>
      <c r="DS35" s="262"/>
      <c r="DT35" s="262"/>
      <c r="DU35" s="262"/>
    </row>
    <row r="36" spans="2:125" x14ac:dyDescent="0.15">
      <c r="F36" s="262"/>
      <c r="H36" s="262"/>
      <c r="J36" s="262"/>
      <c r="K36" s="262"/>
      <c r="L36" s="262"/>
      <c r="M36" s="262"/>
      <c r="N36" s="262"/>
      <c r="O36" s="262"/>
      <c r="Q36" s="262"/>
      <c r="S36" s="262"/>
      <c r="V36" s="262"/>
    </row>
    <row r="37" spans="2:125" x14ac:dyDescent="0.15"/>
    <row r="38" spans="2:125" x14ac:dyDescent="0.15"/>
    <row r="39" spans="2:125" x14ac:dyDescent="0.15"/>
    <row r="40" spans="2:125" x14ac:dyDescent="0.15">
      <c r="U40" s="262"/>
    </row>
    <row r="41" spans="2:125" x14ac:dyDescent="0.15">
      <c r="R41" s="262"/>
    </row>
    <row r="42" spans="2:125" x14ac:dyDescent="0.15">
      <c r="T42" s="262"/>
      <c r="W42" s="262"/>
      <c r="X42" s="262"/>
      <c r="Y42" s="262"/>
      <c r="Z42" s="262"/>
      <c r="AA42" s="262"/>
      <c r="AB42" s="262"/>
      <c r="AC42" s="262"/>
      <c r="AD42" s="262"/>
      <c r="AE42" s="262"/>
      <c r="AF42" s="262"/>
      <c r="AG42" s="262"/>
      <c r="AH42" s="262"/>
      <c r="AI42" s="262"/>
      <c r="AJ42" s="262"/>
      <c r="AK42" s="262"/>
      <c r="AL42" s="262"/>
      <c r="AM42" s="262"/>
      <c r="AN42" s="262"/>
      <c r="AO42" s="262"/>
      <c r="AP42" s="262"/>
      <c r="AQ42" s="262"/>
      <c r="AR42" s="262"/>
      <c r="AS42" s="262"/>
      <c r="AT42" s="262"/>
      <c r="AU42" s="262"/>
      <c r="AV42" s="262"/>
      <c r="AW42" s="262"/>
      <c r="AX42" s="262"/>
      <c r="AY42" s="262"/>
      <c r="AZ42" s="262"/>
      <c r="BA42" s="262"/>
      <c r="BB42" s="262"/>
      <c r="BC42" s="262"/>
      <c r="BD42" s="262"/>
      <c r="BE42" s="262"/>
      <c r="BF42" s="262"/>
      <c r="BG42" s="262"/>
      <c r="BH42" s="262"/>
      <c r="BI42" s="262"/>
      <c r="BJ42" s="262"/>
      <c r="BK42" s="262"/>
      <c r="BL42" s="262"/>
      <c r="BM42" s="262"/>
      <c r="BN42" s="262"/>
      <c r="BO42" s="262"/>
      <c r="BP42" s="262"/>
      <c r="BQ42" s="262"/>
      <c r="BR42" s="262"/>
      <c r="BS42" s="262"/>
      <c r="BT42" s="262"/>
      <c r="BU42" s="262"/>
      <c r="BV42" s="262"/>
      <c r="BW42" s="262"/>
      <c r="BX42" s="262"/>
      <c r="BY42" s="262"/>
      <c r="BZ42" s="262"/>
      <c r="CA42" s="262"/>
      <c r="CB42" s="262"/>
      <c r="CC42" s="262"/>
      <c r="CD42" s="262"/>
      <c r="CE42" s="262"/>
      <c r="CF42" s="262"/>
      <c r="CG42" s="262"/>
      <c r="CH42" s="262"/>
      <c r="CI42" s="262"/>
      <c r="CJ42" s="262"/>
      <c r="CK42" s="262"/>
      <c r="CL42" s="262"/>
      <c r="CM42" s="262"/>
      <c r="CN42" s="262"/>
      <c r="CO42" s="262"/>
      <c r="CP42" s="262"/>
      <c r="CQ42" s="262"/>
      <c r="CR42" s="262"/>
      <c r="CS42" s="262"/>
      <c r="CT42" s="262"/>
      <c r="CU42" s="262"/>
      <c r="CV42" s="262"/>
      <c r="CW42" s="262"/>
      <c r="CX42" s="262"/>
      <c r="CY42" s="262"/>
      <c r="CZ42" s="262"/>
      <c r="DA42" s="262"/>
      <c r="DB42" s="262"/>
      <c r="DC42" s="262"/>
      <c r="DD42" s="262"/>
      <c r="DE42" s="262"/>
      <c r="DF42" s="262"/>
      <c r="DG42" s="262"/>
      <c r="DH42" s="262"/>
      <c r="DI42" s="262"/>
      <c r="DJ42" s="262"/>
      <c r="DK42" s="262"/>
      <c r="DL42" s="262"/>
      <c r="DM42" s="262"/>
      <c r="DN42" s="262"/>
      <c r="DO42" s="262"/>
      <c r="DP42" s="262"/>
      <c r="DQ42" s="262"/>
      <c r="DR42" s="262"/>
      <c r="DS42" s="262"/>
      <c r="DT42" s="262"/>
      <c r="DU42" s="262"/>
    </row>
    <row r="43" spans="2:125" x14ac:dyDescent="0.15">
      <c r="Q43" s="262"/>
      <c r="S43" s="262"/>
      <c r="V43" s="26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3" t="s">
        <v>552</v>
      </c>
    </row>
  </sheetData>
  <sheetProtection algorithmName="SHA-512" hashValue="VHUTbCfysyE3DQh7VxH8SycFa/p5Y9Ifp75ppkpoMqnomoK8FyUBsDn9gbYbGzNQsWgJG2UgWBVikR+6Jy3XCw==" saltValue="EqQJWoUR1W5CBMCA5s1p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67" t="s">
        <v>3</v>
      </c>
      <c r="D47" s="1167"/>
      <c r="E47" s="1168"/>
      <c r="F47" s="11">
        <v>20.99</v>
      </c>
      <c r="G47" s="12">
        <v>23.08</v>
      </c>
      <c r="H47" s="12">
        <v>25.38</v>
      </c>
      <c r="I47" s="12">
        <v>24.03</v>
      </c>
      <c r="J47" s="13">
        <v>21.61</v>
      </c>
    </row>
    <row r="48" spans="2:10" ht="57.75" customHeight="1" x14ac:dyDescent="0.15">
      <c r="B48" s="14"/>
      <c r="C48" s="1169" t="s">
        <v>4</v>
      </c>
      <c r="D48" s="1169"/>
      <c r="E48" s="1170"/>
      <c r="F48" s="15">
        <v>7.51</v>
      </c>
      <c r="G48" s="16">
        <v>8.06</v>
      </c>
      <c r="H48" s="16">
        <v>9.85</v>
      </c>
      <c r="I48" s="16">
        <v>8.6999999999999993</v>
      </c>
      <c r="J48" s="17">
        <v>9.74</v>
      </c>
    </row>
    <row r="49" spans="2:10" ht="57.75" customHeight="1" thickBot="1" x14ac:dyDescent="0.2">
      <c r="B49" s="18"/>
      <c r="C49" s="1171" t="s">
        <v>5</v>
      </c>
      <c r="D49" s="1171"/>
      <c r="E49" s="1172"/>
      <c r="F49" s="19">
        <v>5.0199999999999996</v>
      </c>
      <c r="G49" s="20">
        <v>5.14</v>
      </c>
      <c r="H49" s="20">
        <v>7.39</v>
      </c>
      <c r="I49" s="20">
        <v>2.1</v>
      </c>
      <c r="J49" s="21">
        <v>4.55</v>
      </c>
    </row>
    <row r="50" spans="2:10" x14ac:dyDescent="0.15"/>
  </sheetData>
  <sheetProtection algorithmName="SHA-512" hashValue="ST+Sv5dfRk5UUHVz9PFnzoxEdP5zu/GDpG5FyV1QOQ7806XP9QXlD2sMHHS2YqN4UREDSXIJTldZ64N8AUcjvQ==" saltValue="6+FFXaabg9uco2cnJ1CR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櫻田 貴美子</dc:creator>
  <cp:lastModifiedBy> </cp:lastModifiedBy>
  <dcterms:created xsi:type="dcterms:W3CDTF">2023-03-17T05:30:08Z</dcterms:created>
  <dcterms:modified xsi:type="dcterms:W3CDTF">2023-03-23T04:09:28Z</dcterms:modified>
</cp:coreProperties>
</file>